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Asset Project cycle-3 bill 06.06.2026\Demantia L-3\"/>
    </mc:Choice>
  </mc:AlternateContent>
  <bookViews>
    <workbookView xWindow="-120" yWindow="-120" windowWidth="20736" windowHeight="11160"/>
  </bookViews>
  <sheets>
    <sheet name="Occupation_wise_Summary_Info " sheetId="2" r:id="rId1"/>
    <sheet name="EBT_by_name_Data" sheetId="1" r:id="rId2"/>
    <sheet name="Sheet1" sheetId="3" r:id="rId3"/>
  </sheets>
  <definedNames>
    <definedName name="_xlnm._FilterDatabase" localSheetId="1" hidden="1">EBT_by_name_Data!$C$2:$AN$4</definedName>
    <definedName name="_xlnm._FilterDatabase" localSheetId="0" hidden="1">'Occupation_wise_Summary_Info '!$C$7:$BC$11</definedName>
    <definedName name="_xlnm.Print_Area" localSheetId="1">EBT_by_name_Data!$A$1:$AY$25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4" i="1" l="1"/>
  <c r="AW5" i="1"/>
  <c r="AW6" i="1"/>
  <c r="BC8" i="2"/>
  <c r="AU8" i="2"/>
  <c r="AM8" i="2"/>
  <c r="AE8" i="2"/>
  <c r="W8" i="2"/>
  <c r="AW9" i="1" l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8" i="1"/>
  <c r="AT5" i="1"/>
  <c r="AT6" i="1"/>
  <c r="AT7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4" i="1"/>
  <c r="AW7" i="1" l="1"/>
</calcChain>
</file>

<file path=xl/sharedStrings.xml><?xml version="1.0" encoding="utf-8"?>
<sst xmlns="http://schemas.openxmlformats.org/spreadsheetml/2006/main" count="855" uniqueCount="255">
  <si>
    <t>Name of Occupation</t>
  </si>
  <si>
    <t>Level of Occupation</t>
  </si>
  <si>
    <t xml:space="preserve">Cycle </t>
  </si>
  <si>
    <t>Competent</t>
  </si>
  <si>
    <t>NID</t>
  </si>
  <si>
    <t>HSC</t>
  </si>
  <si>
    <t>No</t>
  </si>
  <si>
    <t>Yes</t>
  </si>
  <si>
    <t>SN</t>
  </si>
  <si>
    <t>Male (without Ethnic &amp; PWD)</t>
  </si>
  <si>
    <t>Female(without Ethnic &amp; PWD)</t>
  </si>
  <si>
    <t>Ethnic (Male)</t>
  </si>
  <si>
    <t>Ethnic (Female)</t>
  </si>
  <si>
    <t>PWD (Male)</t>
  </si>
  <si>
    <t>PWD (Female)</t>
  </si>
  <si>
    <t>3rd Gender</t>
  </si>
  <si>
    <t>Total</t>
  </si>
  <si>
    <t>Cycle</t>
  </si>
  <si>
    <t>Serial_Number</t>
  </si>
  <si>
    <t>Level_of_Occupation</t>
  </si>
  <si>
    <t>Training_Type</t>
  </si>
  <si>
    <t xml:space="preserve"> Start_Date:</t>
  </si>
  <si>
    <t>End_Date</t>
  </si>
  <si>
    <t>Unique_ID_NID_or_Birth_Certificates</t>
  </si>
  <si>
    <t>Type_of_id_NID_ Birth_ Cert</t>
  </si>
  <si>
    <t>Assessment_Date</t>
  </si>
  <si>
    <t>No_of_Assessment</t>
  </si>
  <si>
    <t xml:space="preserve"> Job status_Yes_No</t>
  </si>
  <si>
    <t>Name_of_assessor_with_institution</t>
  </si>
  <si>
    <t>Father's_Name</t>
  </si>
  <si>
    <t>Mother's Name</t>
  </si>
  <si>
    <t>Branch_Location</t>
  </si>
  <si>
    <t>Bank_Name</t>
  </si>
  <si>
    <t>Bank_Branch_Name</t>
  </si>
  <si>
    <t>Account_Type</t>
  </si>
  <si>
    <t>Bank_Account_Number</t>
  </si>
  <si>
    <t>Bank_Branch_Routing_Number</t>
  </si>
  <si>
    <t>Total_Attendance</t>
  </si>
  <si>
    <t>Attendance_Percentage</t>
  </si>
  <si>
    <t>Per_Month_Subsistance</t>
  </si>
  <si>
    <t>Total_Payable in Figure</t>
  </si>
  <si>
    <t>Total_Number_of_Class</t>
  </si>
  <si>
    <t>Per_Day_ Subsistance/ Conveyances rate</t>
  </si>
  <si>
    <t>Total_number_of_Month_for_Subsistance</t>
  </si>
  <si>
    <t>Total_Payable_in_words</t>
  </si>
  <si>
    <t>Name of STP/ISTP</t>
  </si>
  <si>
    <t>Name_of_Industry_Partner</t>
  </si>
  <si>
    <t>Training ID of AProMIS</t>
  </si>
  <si>
    <t>Name of Industry_Partner</t>
  </si>
  <si>
    <t>Mobile_Number_STP</t>
  </si>
  <si>
    <t>Email_of_STP</t>
  </si>
  <si>
    <t>District_of_STP</t>
  </si>
  <si>
    <t>Address_of_STP</t>
  </si>
  <si>
    <t>Number of STP</t>
  </si>
  <si>
    <t>Name_of_ STP</t>
  </si>
  <si>
    <t>Upazila_of_STP</t>
  </si>
  <si>
    <t>Appeared in Assessment</t>
  </si>
  <si>
    <t>Name_of_STP_Manager</t>
  </si>
  <si>
    <t xml:space="preserve"> Name_of_Trainee</t>
  </si>
  <si>
    <t>Trainee_Mobile_No.</t>
  </si>
  <si>
    <t>Trainee's_Date_of_Birth</t>
  </si>
  <si>
    <t>Trainee's_Education</t>
  </si>
  <si>
    <t>Gender_of_ Trainee's_Male_Female_3rd)</t>
  </si>
  <si>
    <t>Trainee's_Ethnic_Yes_No</t>
  </si>
  <si>
    <t>Trainee's_PWD_Yes_No</t>
  </si>
  <si>
    <t>Trainee'ss_Disadvantage_Yes_No</t>
  </si>
  <si>
    <t>Female</t>
  </si>
  <si>
    <t>3 Month</t>
  </si>
  <si>
    <t>Personal</t>
  </si>
  <si>
    <t>Name Of Occupation</t>
  </si>
  <si>
    <t>BPMCA</t>
  </si>
  <si>
    <t>Dhaka</t>
  </si>
  <si>
    <t>Male</t>
  </si>
  <si>
    <t>SSC</t>
  </si>
  <si>
    <t>Birth Cert.</t>
  </si>
  <si>
    <t xml:space="preserve">    Shaheen Mia </t>
  </si>
  <si>
    <t>`01407000338</t>
  </si>
  <si>
    <t xml:space="preserve">Keraniganj </t>
  </si>
  <si>
    <t>Hosneara</t>
  </si>
  <si>
    <t>Thirteen thousand two hundred</t>
  </si>
  <si>
    <t>Twelve thousand nine hundred</t>
  </si>
  <si>
    <t>Eleven thousand three hundred</t>
  </si>
  <si>
    <t>Al-Arafah Islami Bank PLC</t>
  </si>
  <si>
    <t>Ati Bazar Branch</t>
  </si>
  <si>
    <t xml:space="preserve">Ati Bazar </t>
  </si>
  <si>
    <t>Accelerating and Strengthening Skills for Economic transformation (Asset) Project</t>
  </si>
  <si>
    <t xml:space="preserve">Summary Data Collection Format for Enterprise Based Training </t>
  </si>
  <si>
    <t>Reporting Period:</t>
  </si>
  <si>
    <t>Upto 31 January 2026</t>
  </si>
  <si>
    <t>Name of ISC/ Association/ Chamber: Bangladesh Private Medical College Association (BPMCA)</t>
  </si>
  <si>
    <t>Address of ISC/ Association/ Chamber: 48, 49, Kakrail, Sky View Momota Centre, Flat No- B-9, C-9 (9th Floor), Dhaka-1000.</t>
  </si>
  <si>
    <t>Focal Person with Contact Number: Mohammad Shahin Reza, 01777-658964</t>
  </si>
  <si>
    <t xml:space="preserve"> Ayesha Hospital </t>
  </si>
  <si>
    <t>ayeshahosp@gmail.com</t>
  </si>
  <si>
    <t xml:space="preserve">Dementia Caregiving </t>
  </si>
  <si>
    <t>TSTP</t>
  </si>
  <si>
    <t>15/01/2026</t>
  </si>
  <si>
    <t>22/04/2026</t>
  </si>
  <si>
    <t xml:space="preserve">Zannatul Ara Nimmi    </t>
  </si>
  <si>
    <t xml:space="preserve">Ridoy Ghosh               </t>
  </si>
  <si>
    <t xml:space="preserve">Jannatul Islam              </t>
  </si>
  <si>
    <t xml:space="preserve">Habiba khatun              </t>
  </si>
  <si>
    <t xml:space="preserve">MD. Ismail Hossain      </t>
  </si>
  <si>
    <t>Simu Akter</t>
  </si>
  <si>
    <t xml:space="preserve">Jahara Begum              </t>
  </si>
  <si>
    <t xml:space="preserve">Farzana Yeasmin           </t>
  </si>
  <si>
    <t xml:space="preserve">Md Nazmul Khan          </t>
  </si>
  <si>
    <t>Md Afzal</t>
  </si>
  <si>
    <t xml:space="preserve">Emon Hossain Sakil      </t>
  </si>
  <si>
    <t xml:space="preserve">Md. Masum Rahman          </t>
  </si>
  <si>
    <t xml:space="preserve">Mahmuda Sweety        </t>
  </si>
  <si>
    <t xml:space="preserve">MD. Jahid Hasan         </t>
  </si>
  <si>
    <t xml:space="preserve">MD. Himel                   </t>
  </si>
  <si>
    <t xml:space="preserve">Mousumi Akter Sumi    </t>
  </si>
  <si>
    <t xml:space="preserve">Shila Akter Maria          </t>
  </si>
  <si>
    <t xml:space="preserve">Shabikun Nahar Tisha   </t>
  </si>
  <si>
    <t xml:space="preserve">Md. Al-Jame                 </t>
  </si>
  <si>
    <t xml:space="preserve">Fatema Khanam           </t>
  </si>
  <si>
    <t>`1968818596</t>
  </si>
  <si>
    <t>`20055918427112383</t>
  </si>
  <si>
    <t>`9168676634</t>
  </si>
  <si>
    <t>`1317990532574</t>
  </si>
  <si>
    <t>`5107969205</t>
  </si>
  <si>
    <t>`1049958414</t>
  </si>
  <si>
    <t>`3304102530</t>
  </si>
  <si>
    <t>`9159170472</t>
  </si>
  <si>
    <t>`5101949724</t>
  </si>
  <si>
    <t>`6918680882</t>
  </si>
  <si>
    <t>`19833090647014628</t>
  </si>
  <si>
    <t>`19982613877138558</t>
  </si>
  <si>
    <t>`19972617227110868</t>
  </si>
  <si>
    <t>`20042613877137770</t>
  </si>
  <si>
    <t>`3285849109</t>
  </si>
  <si>
    <t>`9179507919</t>
  </si>
  <si>
    <t>`5581700399</t>
  </si>
  <si>
    <t>`3311309995</t>
  </si>
  <si>
    <t>`20032910331106802</t>
  </si>
  <si>
    <t>`20022613817135804</t>
  </si>
  <si>
    <t xml:space="preserve">Rokib </t>
  </si>
  <si>
    <t xml:space="preserve">Nasima Akter Ruma </t>
  </si>
  <si>
    <t xml:space="preserve">Babul Ghosh </t>
  </si>
  <si>
    <t xml:space="preserve">Satika Ghosh </t>
  </si>
  <si>
    <t>Abdul Kuddus Mazi</t>
  </si>
  <si>
    <t>Jhumur Begum</t>
  </si>
  <si>
    <t>Alim</t>
  </si>
  <si>
    <t>Fatema Begum</t>
  </si>
  <si>
    <t xml:space="preserve">Md. Rustom Ali </t>
  </si>
  <si>
    <t xml:space="preserve">Suraiya Begum </t>
  </si>
  <si>
    <t xml:space="preserve">Rabiul Awal </t>
  </si>
  <si>
    <t xml:space="preserve">Naspoti Begum </t>
  </si>
  <si>
    <t xml:space="preserve">Lutfor Rahman </t>
  </si>
  <si>
    <t xml:space="preserve">Amena Begum </t>
  </si>
  <si>
    <t xml:space="preserve">Md. Abdul Matin </t>
  </si>
  <si>
    <t xml:space="preserve">Aleya Begum </t>
  </si>
  <si>
    <t xml:space="preserve">Md. Nasir Khan </t>
  </si>
  <si>
    <t xml:space="preserve">Fatema Begum </t>
  </si>
  <si>
    <t>Md. Aiub Ali Shikdar</t>
  </si>
  <si>
    <t>Mst. Meherun</t>
  </si>
  <si>
    <t>Nantu Hossain</t>
  </si>
  <si>
    <t>Sahanaj Begum</t>
  </si>
  <si>
    <t>MD. Masudur Rahman</t>
  </si>
  <si>
    <t>Fathema Begum</t>
  </si>
  <si>
    <t xml:space="preserve">Abdus Sattar </t>
  </si>
  <si>
    <t>Jarina Begum</t>
  </si>
  <si>
    <t>Md. Abul Khair</t>
  </si>
  <si>
    <t>Roksana Begum</t>
  </si>
  <si>
    <t>MD. Kabir Hossain</t>
  </si>
  <si>
    <t>Md. Jamal Hossain</t>
  </si>
  <si>
    <t xml:space="preserve">Sahana Bokul </t>
  </si>
  <si>
    <t>Selim Fokir</t>
  </si>
  <si>
    <t>Bithi</t>
  </si>
  <si>
    <t xml:space="preserve">Md. Abul kalam </t>
  </si>
  <si>
    <t>Parvin Begum</t>
  </si>
  <si>
    <t xml:space="preserve">Md. Ali Hossain </t>
  </si>
  <si>
    <t xml:space="preserve">Josna Begum </t>
  </si>
  <si>
    <t>Md. Bakul Hossain</t>
  </si>
  <si>
    <t>Mahinur Akter Maya</t>
  </si>
  <si>
    <t>`01749814712</t>
  </si>
  <si>
    <t xml:space="preserve">Noorjahan Akter </t>
  </si>
  <si>
    <t>`1948343361</t>
  </si>
  <si>
    <t xml:space="preserve"> S. M. Masum </t>
  </si>
  <si>
    <t>Aleya Begum</t>
  </si>
  <si>
    <t>16/05/2026</t>
  </si>
  <si>
    <t>Islami bank Bangladesh PLC</t>
  </si>
  <si>
    <t xml:space="preserve">United Commercial Bank </t>
  </si>
  <si>
    <t>Bangladesh Krishi Bank</t>
  </si>
  <si>
    <t>Dhaka Bank</t>
  </si>
  <si>
    <t xml:space="preserve">   City Bank PLC</t>
  </si>
  <si>
    <t>Dutch Bangla Bank</t>
  </si>
  <si>
    <t>Al-Arafah Islami</t>
  </si>
  <si>
    <t>Bangladesh Commerce Bank Limited</t>
  </si>
  <si>
    <t>Pubali Bank PLC</t>
  </si>
  <si>
    <t>International Finance Investment and Commerce Bank PLC</t>
  </si>
  <si>
    <t>Mercantile Bank PLC</t>
  </si>
  <si>
    <t>Kalatia Bazar Branch</t>
  </si>
  <si>
    <t>Kamrangircha Branch</t>
  </si>
  <si>
    <t>Hazratpur Branch</t>
  </si>
  <si>
    <t>Kaiatia Branch</t>
  </si>
  <si>
    <t>Kamrangirchar Branch</t>
  </si>
  <si>
    <t xml:space="preserve">Zigatola Branch </t>
  </si>
  <si>
    <t xml:space="preserve">Dania Branch </t>
  </si>
  <si>
    <t xml:space="preserve">Kalatia </t>
  </si>
  <si>
    <t xml:space="preserve">Kamrangircha </t>
  </si>
  <si>
    <t xml:space="preserve">Hazratpur </t>
  </si>
  <si>
    <t xml:space="preserve">Kaiatia </t>
  </si>
  <si>
    <t xml:space="preserve">Kamrangirchar </t>
  </si>
  <si>
    <t xml:space="preserve">Zigatola </t>
  </si>
  <si>
    <t xml:space="preserve">Dania </t>
  </si>
  <si>
    <t>`20503790200961618</t>
  </si>
  <si>
    <t>`20503790200958212</t>
  </si>
  <si>
    <t>`20506640200161517</t>
  </si>
  <si>
    <t>`12832010047916</t>
  </si>
  <si>
    <t>41260395000159</t>
  </si>
  <si>
    <t>1132390004532</t>
  </si>
  <si>
    <t>2653768189001</t>
  </si>
  <si>
    <t>2221580512276</t>
  </si>
  <si>
    <t>`20503790200478613</t>
  </si>
  <si>
    <t>`0831140000975</t>
  </si>
  <si>
    <t>`0163100003542</t>
  </si>
  <si>
    <t>`2221580021241</t>
  </si>
  <si>
    <t>`3929101130550</t>
  </si>
  <si>
    <t>`1193716104031</t>
  </si>
  <si>
    <t>`083420148679</t>
  </si>
  <si>
    <t>`1121012612604</t>
  </si>
  <si>
    <t>`3929101130630</t>
  </si>
  <si>
    <t>`2221580011815</t>
  </si>
  <si>
    <t>035272658</t>
  </si>
  <si>
    <t>085273436</t>
  </si>
  <si>
    <t>280273581</t>
  </si>
  <si>
    <t>090270345</t>
  </si>
  <si>
    <t>`0152701346</t>
  </si>
  <si>
    <t>`030262326</t>
  </si>
  <si>
    <t>`175270349</t>
  </si>
  <si>
    <t>`120271427</t>
  </si>
  <si>
    <t xml:space="preserve">  Twelve thousand seven hundred</t>
  </si>
  <si>
    <t xml:space="preserve">    Eleven thousand five hundred</t>
  </si>
  <si>
    <t xml:space="preserve">  Twelve thousand eight hundred</t>
  </si>
  <si>
    <t xml:space="preserve">    Thirteen thousand</t>
  </si>
  <si>
    <t xml:space="preserve">  Eleven thousand five hundred</t>
  </si>
  <si>
    <t xml:space="preserve">  Eleven thousand three hundred</t>
  </si>
  <si>
    <t xml:space="preserve">  Twelve thousand nine hundred</t>
  </si>
  <si>
    <t>Eleven thousand four hundred.</t>
  </si>
  <si>
    <t>Twelve thousand nine hundred.</t>
  </si>
  <si>
    <t>thirteen thousand one hundred</t>
  </si>
  <si>
    <t>Thirteen thousand one hundred.</t>
  </si>
  <si>
    <t xml:space="preserve">Dementia Caregiving  </t>
  </si>
  <si>
    <t>House no.3, Road no.1, Zarin Tower, Ati Bazar, Keraniganj, Dhaka-1312</t>
  </si>
  <si>
    <t>`003976</t>
  </si>
  <si>
    <t>205037902009622</t>
  </si>
  <si>
    <t>Ati Bazar</t>
  </si>
  <si>
    <t>Babubazar Branch</t>
  </si>
  <si>
    <t>`1544101045591</t>
  </si>
  <si>
    <t>15/01/2027</t>
  </si>
  <si>
    <t>22/04/2027</t>
  </si>
  <si>
    <t>01855775017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</si>
</sst>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800]dddd\,\ mmmm\ dd\,\ yyyy"/>
    <numFmt numFmtId="165" formatCode="00000"/>
    <numFmt numFmtId="166" formatCode="&quot;0&quot;#"/>
  </numFmts>
  <fonts count="2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Times New Roman"/>
      <family val="1"/>
    </font>
    <font>
      <sz val="12"/>
      <color rgb="FFFF0000"/>
      <name val="Calibri"/>
      <family val="2"/>
      <scheme val="minor"/>
    </font>
    <font>
      <sz val="12"/>
      <color rgb="FFFF0000"/>
      <name val="Times New Roman"/>
      <family val="1"/>
    </font>
    <font>
      <sz val="10.5"/>
      <color rgb="FFFF0000"/>
      <name val="Segoe UI"/>
      <family val="2"/>
    </font>
    <font>
      <sz val="16"/>
      <color rgb="FFFF0000"/>
      <name val="Calibri"/>
      <family val="2"/>
      <scheme val="minor"/>
    </font>
    <font>
      <b/>
      <sz val="14"/>
      <name val="Times New Roman"/>
      <family val="1"/>
    </font>
    <font>
      <b/>
      <sz val="14"/>
      <color rgb="FF00B050"/>
      <name val="Times New Roman"/>
      <family val="1"/>
    </font>
    <font>
      <sz val="11"/>
      <color rgb="FF00B050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6"/>
      <name val="Times New Roman"/>
      <family val="1"/>
    </font>
    <font>
      <sz val="10"/>
      <name val="Times New Roman"/>
      <family val="1"/>
    </font>
    <font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9" fillId="0" borderId="0" applyNumberFormat="0" applyFill="0" applyBorder="0" applyAlignment="0" applyProtection="0"/>
  </cellStyleXfs>
  <cellXfs count="107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 wrapText="1"/>
    </xf>
    <xf numFmtId="164" fontId="7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9" fontId="12" fillId="2" borderId="1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4" fontId="13" fillId="4" borderId="1" xfId="0" applyNumberFormat="1" applyFont="1" applyFill="1" applyBorder="1" applyAlignment="1">
      <alignment horizontal="center" vertical="center" wrapText="1"/>
    </xf>
    <xf numFmtId="0" fontId="9" fillId="2" borderId="1" xfId="7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center" vertical="center" wrapText="1"/>
    </xf>
    <xf numFmtId="165" fontId="11" fillId="0" borderId="5" xfId="0" applyNumberFormat="1" applyFont="1" applyBorder="1" applyAlignment="1">
      <alignment horizontal="center" vertical="center"/>
    </xf>
    <xf numFmtId="0" fontId="16" fillId="0" borderId="1" xfId="0" applyFont="1" applyBorder="1"/>
    <xf numFmtId="0" fontId="7" fillId="0" borderId="1" xfId="0" applyFont="1" applyBorder="1"/>
    <xf numFmtId="0" fontId="19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164" fontId="20" fillId="0" borderId="1" xfId="0" applyNumberFormat="1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4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21" fillId="0" borderId="1" xfId="0" applyNumberFormat="1" applyFont="1" applyBorder="1" applyAlignment="1">
      <alignment horizontal="left" wrapText="1"/>
    </xf>
    <xf numFmtId="0" fontId="8" fillId="2" borderId="6" xfId="0" applyFont="1" applyFill="1" applyBorder="1" applyAlignment="1">
      <alignment horizontal="center" vertical="center"/>
    </xf>
    <xf numFmtId="0" fontId="22" fillId="0" borderId="1" xfId="0" applyFont="1" applyBorder="1" applyAlignment="1">
      <alignment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/>
    </xf>
    <xf numFmtId="166" fontId="22" fillId="0" borderId="1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0" fontId="23" fillId="0" borderId="5" xfId="0" applyFont="1" applyBorder="1" applyAlignment="1">
      <alignment horizontal="left"/>
    </xf>
    <xf numFmtId="0" fontId="22" fillId="0" borderId="1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1" fontId="22" fillId="0" borderId="3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9" fontId="8" fillId="2" borderId="1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/>
    </xf>
    <xf numFmtId="0" fontId="23" fillId="0" borderId="1" xfId="0" applyFont="1" applyBorder="1" applyAlignment="1">
      <alignment horizontal="left"/>
    </xf>
    <xf numFmtId="0" fontId="8" fillId="6" borderId="3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1" fontId="22" fillId="0" borderId="1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24" fillId="0" borderId="1" xfId="0" quotePrefix="1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1" fontId="8" fillId="0" borderId="1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28" fillId="0" borderId="1" xfId="0" applyFont="1" applyBorder="1"/>
    <xf numFmtId="0" fontId="8" fillId="5" borderId="3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2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top"/>
    </xf>
    <xf numFmtId="0" fontId="23" fillId="0" borderId="1" xfId="0" applyFont="1" applyBorder="1" applyAlignment="1">
      <alignment horizontal="left" vertical="center"/>
    </xf>
    <xf numFmtId="0" fontId="22" fillId="0" borderId="3" xfId="0" applyFont="1" applyBorder="1" applyAlignment="1">
      <alignment horizontal="center" vertical="center"/>
    </xf>
    <xf numFmtId="166" fontId="22" fillId="0" borderId="1" xfId="0" applyNumberFormat="1" applyFont="1" applyBorder="1" applyAlignment="1">
      <alignment horizontal="center" vertical="center"/>
    </xf>
    <xf numFmtId="14" fontId="22" fillId="4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6" fontId="22" fillId="0" borderId="1" xfId="0" quotePrefix="1" applyNumberFormat="1" applyFont="1" applyBorder="1" applyAlignment="1">
      <alignment horizontal="center"/>
    </xf>
  </cellXfs>
  <cellStyles count="8">
    <cellStyle name="Hyperlink" xfId="7" builtinId="8"/>
    <cellStyle name="Hyperlink 2" xfId="1"/>
    <cellStyle name="Normal" xfId="0" builtinId="0"/>
    <cellStyle name="Normal 2" xfId="2"/>
    <cellStyle name="Normal 2 2" xfId="5"/>
    <cellStyle name="Normal 3" xfId="3"/>
    <cellStyle name="Normal 4" xfId="4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"/>
  <sheetViews>
    <sheetView tabSelected="1" topLeftCell="W1" zoomScaleNormal="100" workbookViewId="0">
      <selection activeCell="W8" sqref="W8"/>
    </sheetView>
  </sheetViews>
  <sheetFormatPr defaultColWidth="9.109375" defaultRowHeight="13.8" x14ac:dyDescent="0.25"/>
  <cols>
    <col min="1" max="1" width="8" style="6" customWidth="1"/>
    <col min="2" max="2" width="10.44140625" style="6" customWidth="1"/>
    <col min="3" max="3" width="33.6640625" style="6" customWidth="1"/>
    <col min="4" max="4" width="6.6640625" style="6" customWidth="1"/>
    <col min="5" max="5" width="54.109375" style="6" bestFit="1" customWidth="1"/>
    <col min="6" max="6" width="13.44140625" style="6" customWidth="1"/>
    <col min="7" max="8" width="10.6640625" style="6" customWidth="1"/>
    <col min="9" max="16384" width="9.109375" style="6"/>
  </cols>
  <sheetData>
    <row r="1" spans="1:55" ht="17.399999999999999" x14ac:dyDescent="0.3">
      <c r="A1" s="102" t="s">
        <v>85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</row>
    <row r="2" spans="1:55" ht="17.399999999999999" x14ac:dyDescent="0.3">
      <c r="A2" s="103" t="s">
        <v>86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</row>
    <row r="3" spans="1:55" x14ac:dyDescent="0.25">
      <c r="A3" s="104" t="s">
        <v>87</v>
      </c>
      <c r="B3" s="105"/>
      <c r="C3" s="37" t="s">
        <v>88</v>
      </c>
    </row>
    <row r="4" spans="1:55" x14ac:dyDescent="0.25">
      <c r="A4" s="6" t="s">
        <v>89</v>
      </c>
    </row>
    <row r="5" spans="1:55" x14ac:dyDescent="0.25">
      <c r="A5" s="6" t="s">
        <v>90</v>
      </c>
    </row>
    <row r="6" spans="1:55" x14ac:dyDescent="0.25">
      <c r="A6" s="6" t="s">
        <v>91</v>
      </c>
    </row>
    <row r="7" spans="1:55" s="3" customFormat="1" ht="55.2" x14ac:dyDescent="0.3">
      <c r="A7" s="3" t="s">
        <v>8</v>
      </c>
      <c r="B7" s="4" t="s">
        <v>46</v>
      </c>
      <c r="C7" s="3" t="s">
        <v>45</v>
      </c>
      <c r="D7" s="1" t="s">
        <v>8</v>
      </c>
      <c r="E7" s="5" t="s">
        <v>0</v>
      </c>
      <c r="F7" s="5" t="s">
        <v>1</v>
      </c>
      <c r="G7" s="5" t="s">
        <v>17</v>
      </c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  <c r="N7" s="1" t="s">
        <v>15</v>
      </c>
      <c r="O7" s="1" t="s">
        <v>16</v>
      </c>
      <c r="P7" s="1" t="s">
        <v>9</v>
      </c>
      <c r="Q7" s="1" t="s">
        <v>10</v>
      </c>
      <c r="R7" s="1" t="s">
        <v>11</v>
      </c>
      <c r="S7" s="1" t="s">
        <v>12</v>
      </c>
      <c r="T7" s="1" t="s">
        <v>13</v>
      </c>
      <c r="U7" s="1" t="s">
        <v>14</v>
      </c>
      <c r="V7" s="1" t="s">
        <v>15</v>
      </c>
      <c r="W7" s="1" t="s">
        <v>16</v>
      </c>
      <c r="X7" s="1" t="s">
        <v>9</v>
      </c>
      <c r="Y7" s="1" t="s">
        <v>10</v>
      </c>
      <c r="Z7" s="1" t="s">
        <v>11</v>
      </c>
      <c r="AA7" s="1" t="s">
        <v>12</v>
      </c>
      <c r="AB7" s="1" t="s">
        <v>13</v>
      </c>
      <c r="AC7" s="1" t="s">
        <v>14</v>
      </c>
      <c r="AD7" s="1" t="s">
        <v>15</v>
      </c>
      <c r="AE7" s="1" t="s">
        <v>16</v>
      </c>
      <c r="AF7" s="1" t="s">
        <v>9</v>
      </c>
      <c r="AG7" s="1" t="s">
        <v>10</v>
      </c>
      <c r="AH7" s="1" t="s">
        <v>11</v>
      </c>
      <c r="AI7" s="1" t="s">
        <v>12</v>
      </c>
      <c r="AJ7" s="1" t="s">
        <v>13</v>
      </c>
      <c r="AK7" s="1" t="s">
        <v>14</v>
      </c>
      <c r="AL7" s="1" t="s">
        <v>15</v>
      </c>
      <c r="AM7" s="1" t="s">
        <v>16</v>
      </c>
      <c r="AN7" s="1" t="s">
        <v>9</v>
      </c>
      <c r="AO7" s="1" t="s">
        <v>10</v>
      </c>
      <c r="AP7" s="1" t="s">
        <v>11</v>
      </c>
      <c r="AQ7" s="1" t="s">
        <v>12</v>
      </c>
      <c r="AR7" s="1" t="s">
        <v>13</v>
      </c>
      <c r="AS7" s="1" t="s">
        <v>14</v>
      </c>
      <c r="AT7" s="1" t="s">
        <v>15</v>
      </c>
      <c r="AU7" s="1" t="s">
        <v>16</v>
      </c>
      <c r="AV7" s="1" t="s">
        <v>9</v>
      </c>
      <c r="AW7" s="1" t="s">
        <v>10</v>
      </c>
      <c r="AX7" s="1" t="s">
        <v>11</v>
      </c>
      <c r="AY7" s="1" t="s">
        <v>12</v>
      </c>
      <c r="AZ7" s="1" t="s">
        <v>13</v>
      </c>
      <c r="BA7" s="1" t="s">
        <v>14</v>
      </c>
      <c r="BB7" s="1" t="s">
        <v>15</v>
      </c>
      <c r="BC7" s="1" t="s">
        <v>16</v>
      </c>
    </row>
    <row r="8" spans="1:55" x14ac:dyDescent="0.25">
      <c r="A8" s="36">
        <v>1</v>
      </c>
      <c r="B8" s="36" t="s">
        <v>70</v>
      </c>
      <c r="C8" s="7" t="s">
        <v>92</v>
      </c>
      <c r="D8" s="8">
        <v>62</v>
      </c>
      <c r="E8" s="8" t="s">
        <v>245</v>
      </c>
      <c r="F8" s="8">
        <v>3</v>
      </c>
      <c r="G8" s="8">
        <v>3</v>
      </c>
      <c r="H8" s="8">
        <v>10</v>
      </c>
      <c r="I8" s="8">
        <v>13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23</v>
      </c>
      <c r="P8" s="8">
        <v>10</v>
      </c>
      <c r="Q8" s="8">
        <v>13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f t="shared" ref="W8" si="0">P8+Q8</f>
        <v>23</v>
      </c>
      <c r="X8" s="8">
        <v>10</v>
      </c>
      <c r="Y8" s="8">
        <v>13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f t="shared" ref="AE8" si="1">X8+Y8</f>
        <v>23</v>
      </c>
      <c r="AF8" s="8">
        <v>10</v>
      </c>
      <c r="AG8" s="8">
        <v>13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f t="shared" ref="AM8" si="2">AF8+AG8</f>
        <v>23</v>
      </c>
      <c r="AN8" s="8">
        <v>10</v>
      </c>
      <c r="AO8" s="8">
        <v>13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f t="shared" ref="AU8" si="3">AN8+AO8</f>
        <v>23</v>
      </c>
      <c r="AV8" s="8">
        <v>10</v>
      </c>
      <c r="AW8" s="8">
        <v>13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f t="shared" ref="BC8" si="4">AV8+AW8</f>
        <v>23</v>
      </c>
    </row>
  </sheetData>
  <mergeCells count="3">
    <mergeCell ref="A1:AC1"/>
    <mergeCell ref="A2:AC2"/>
    <mergeCell ref="A3:B3"/>
  </mergeCells>
  <dataValidations count="1">
    <dataValidation type="list" allowBlank="1" showInputMessage="1" showErrorMessage="1" sqref="F8:G8 F2:G2">
      <formula1>"1,2,3,4"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7"/>
  <sheetViews>
    <sheetView view="pageBreakPreview" zoomScale="70" zoomScaleNormal="70" zoomScaleSheetLayoutView="70" workbookViewId="0">
      <selection activeCell="F2" sqref="F2"/>
    </sheetView>
  </sheetViews>
  <sheetFormatPr defaultColWidth="8.88671875" defaultRowHeight="13.8" x14ac:dyDescent="0.3"/>
  <cols>
    <col min="1" max="1" width="4.5546875" style="2" customWidth="1"/>
    <col min="2" max="2" width="14.6640625" style="2" customWidth="1"/>
    <col min="3" max="3" width="13.6640625" style="2" customWidth="1"/>
    <col min="4" max="4" width="15.33203125" style="2" customWidth="1"/>
    <col min="5" max="6" width="25" style="12" customWidth="1"/>
    <col min="7" max="7" width="23.21875" style="12" customWidth="1"/>
    <col min="8" max="8" width="27.109375" style="12" customWidth="1"/>
    <col min="9" max="10" width="18.88671875" style="12" customWidth="1"/>
    <col min="11" max="11" width="46.6640625" style="12" customWidth="1"/>
    <col min="12" max="12" width="25" style="12" customWidth="1"/>
    <col min="13" max="13" width="24.77734375" style="2" customWidth="1"/>
    <col min="14" max="14" width="15.88671875" style="2" customWidth="1"/>
    <col min="15" max="15" width="9" style="2" customWidth="1"/>
    <col min="16" max="16" width="22.5546875" style="13" customWidth="1"/>
    <col min="17" max="17" width="22.5546875" style="9" customWidth="1"/>
    <col min="18" max="18" width="24.33203125" style="14" customWidth="1"/>
    <col min="19" max="19" width="40.44140625" style="2" customWidth="1"/>
    <col min="20" max="20" width="34" style="10" customWidth="1"/>
    <col min="21" max="21" width="23.109375" style="2" customWidth="1"/>
    <col min="22" max="22" width="24.33203125" style="2" customWidth="1"/>
    <col min="23" max="23" width="27.109375" style="2" customWidth="1"/>
    <col min="24" max="24" width="23" style="2" customWidth="1"/>
    <col min="25" max="25" width="27" style="9" customWidth="1"/>
    <col min="26" max="26" width="23.44140625" style="2" customWidth="1"/>
    <col min="27" max="27" width="34" style="10" customWidth="1"/>
    <col min="28" max="28" width="30.33203125" style="10" customWidth="1"/>
    <col min="29" max="29" width="28.88671875" style="10" customWidth="1"/>
    <col min="30" max="30" width="38.77734375" style="10" customWidth="1"/>
    <col min="31" max="31" width="27.6640625" style="10" customWidth="1"/>
    <col min="32" max="32" width="24.21875" style="15" customWidth="1"/>
    <col min="33" max="33" width="22.6640625" style="10" customWidth="1"/>
    <col min="34" max="34" width="14.5546875" style="10" customWidth="1"/>
    <col min="35" max="35" width="25.88671875" style="10" customWidth="1"/>
    <col min="36" max="36" width="35.109375" style="10" customWidth="1"/>
    <col min="37" max="37" width="72.5546875" style="2" customWidth="1"/>
    <col min="38" max="38" width="43.44140625" style="2" customWidth="1"/>
    <col min="39" max="39" width="37.77734375" style="2" customWidth="1"/>
    <col min="40" max="40" width="28.109375" style="2" customWidth="1"/>
    <col min="41" max="41" width="41.44140625" style="2" customWidth="1"/>
    <col min="42" max="42" width="36" style="2" customWidth="1"/>
    <col min="43" max="43" width="32.44140625" style="2" customWidth="1"/>
    <col min="44" max="44" width="49.5546875" style="2" customWidth="1"/>
    <col min="45" max="45" width="24.88671875" style="2" customWidth="1"/>
    <col min="46" max="46" width="31.77734375" style="2" customWidth="1"/>
    <col min="47" max="47" width="42.6640625" style="2" customWidth="1"/>
    <col min="48" max="48" width="23.33203125" style="2" customWidth="1"/>
    <col min="49" max="49" width="27.33203125" style="2" customWidth="1"/>
    <col min="50" max="50" width="44.44140625" style="2" customWidth="1"/>
    <col min="51" max="16384" width="8.88671875" style="2"/>
  </cols>
  <sheetData>
    <row r="1" spans="1:50" ht="44.4" customHeight="1" x14ac:dyDescent="0.3">
      <c r="A1" s="42"/>
      <c r="B1" s="42"/>
      <c r="C1" s="42"/>
      <c r="D1" s="43" t="s">
        <v>18</v>
      </c>
      <c r="E1" s="43" t="s">
        <v>54</v>
      </c>
      <c r="F1" s="43" t="s">
        <v>57</v>
      </c>
      <c r="G1" s="43" t="s">
        <v>49</v>
      </c>
      <c r="H1" s="43" t="s">
        <v>50</v>
      </c>
      <c r="I1" s="43" t="s">
        <v>51</v>
      </c>
      <c r="J1" s="43" t="s">
        <v>55</v>
      </c>
      <c r="K1" s="43" t="s">
        <v>52</v>
      </c>
      <c r="L1" s="43" t="s">
        <v>69</v>
      </c>
      <c r="M1" s="43" t="s">
        <v>19</v>
      </c>
      <c r="N1" s="43" t="s">
        <v>20</v>
      </c>
      <c r="O1" s="43" t="s">
        <v>2</v>
      </c>
      <c r="P1" s="44" t="s">
        <v>21</v>
      </c>
      <c r="Q1" s="45" t="s">
        <v>22</v>
      </c>
      <c r="R1" s="46" t="s">
        <v>47</v>
      </c>
      <c r="S1" s="43" t="s">
        <v>23</v>
      </c>
      <c r="T1" s="43" t="s">
        <v>24</v>
      </c>
      <c r="U1" s="43" t="s">
        <v>58</v>
      </c>
      <c r="V1" s="43" t="s">
        <v>29</v>
      </c>
      <c r="W1" s="43" t="s">
        <v>30</v>
      </c>
      <c r="X1" s="43" t="s">
        <v>59</v>
      </c>
      <c r="Y1" s="45" t="s">
        <v>60</v>
      </c>
      <c r="Z1" s="43" t="s">
        <v>61</v>
      </c>
      <c r="AA1" s="43" t="s">
        <v>62</v>
      </c>
      <c r="AB1" s="43" t="s">
        <v>63</v>
      </c>
      <c r="AC1" s="43" t="s">
        <v>64</v>
      </c>
      <c r="AD1" s="43" t="s">
        <v>65</v>
      </c>
      <c r="AE1" s="43" t="s">
        <v>56</v>
      </c>
      <c r="AF1" s="45" t="s">
        <v>25</v>
      </c>
      <c r="AG1" s="43" t="s">
        <v>26</v>
      </c>
      <c r="AH1" s="43" t="s">
        <v>3</v>
      </c>
      <c r="AI1" s="43" t="s">
        <v>27</v>
      </c>
      <c r="AJ1" s="43" t="s">
        <v>28</v>
      </c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</row>
    <row r="2" spans="1:50" ht="88.2" customHeight="1" x14ac:dyDescent="0.3">
      <c r="A2" s="47" t="s">
        <v>8</v>
      </c>
      <c r="B2" s="43" t="s">
        <v>48</v>
      </c>
      <c r="C2" s="43" t="s">
        <v>53</v>
      </c>
      <c r="D2" s="47">
        <v>4</v>
      </c>
      <c r="E2" s="47">
        <v>5</v>
      </c>
      <c r="F2" s="47">
        <v>6</v>
      </c>
      <c r="G2" s="47">
        <v>7</v>
      </c>
      <c r="H2" s="47">
        <v>8</v>
      </c>
      <c r="I2" s="47">
        <v>9</v>
      </c>
      <c r="J2" s="47">
        <v>10</v>
      </c>
      <c r="K2" s="47">
        <v>11</v>
      </c>
      <c r="L2" s="47">
        <v>12</v>
      </c>
      <c r="M2" s="47">
        <v>13</v>
      </c>
      <c r="N2" s="47">
        <v>14</v>
      </c>
      <c r="O2" s="47">
        <v>15</v>
      </c>
      <c r="P2" s="47">
        <v>16</v>
      </c>
      <c r="Q2" s="47">
        <v>17</v>
      </c>
      <c r="R2" s="48">
        <v>18</v>
      </c>
      <c r="S2" s="49">
        <v>20</v>
      </c>
      <c r="T2" s="47">
        <v>21</v>
      </c>
      <c r="U2" s="49">
        <v>22</v>
      </c>
      <c r="V2" s="47">
        <v>23</v>
      </c>
      <c r="W2" s="47">
        <v>24</v>
      </c>
      <c r="X2" s="49">
        <v>25</v>
      </c>
      <c r="Y2" s="47">
        <v>26</v>
      </c>
      <c r="Z2" s="47">
        <v>27</v>
      </c>
      <c r="AA2" s="47">
        <v>28</v>
      </c>
      <c r="AB2" s="47">
        <v>29</v>
      </c>
      <c r="AC2" s="47">
        <v>30</v>
      </c>
      <c r="AD2" s="47">
        <v>31</v>
      </c>
      <c r="AE2" s="47">
        <v>32</v>
      </c>
      <c r="AF2" s="47">
        <v>33</v>
      </c>
      <c r="AG2" s="47">
        <v>34</v>
      </c>
      <c r="AH2" s="47">
        <v>35</v>
      </c>
      <c r="AI2" s="47">
        <v>36</v>
      </c>
      <c r="AJ2" s="47">
        <v>47</v>
      </c>
      <c r="AK2" s="47" t="s">
        <v>32</v>
      </c>
      <c r="AL2" s="47" t="s">
        <v>33</v>
      </c>
      <c r="AM2" s="47" t="s">
        <v>31</v>
      </c>
      <c r="AN2" s="47" t="s">
        <v>34</v>
      </c>
      <c r="AO2" s="47" t="s">
        <v>35</v>
      </c>
      <c r="AP2" s="47" t="s">
        <v>36</v>
      </c>
      <c r="AQ2" s="43" t="s">
        <v>41</v>
      </c>
      <c r="AR2" s="43" t="s">
        <v>43</v>
      </c>
      <c r="AS2" s="43" t="s">
        <v>37</v>
      </c>
      <c r="AT2" s="43" t="s">
        <v>38</v>
      </c>
      <c r="AU2" s="43" t="s">
        <v>42</v>
      </c>
      <c r="AV2" s="43" t="s">
        <v>39</v>
      </c>
      <c r="AW2" s="43" t="s">
        <v>40</v>
      </c>
      <c r="AX2" s="43" t="s">
        <v>44</v>
      </c>
    </row>
    <row r="3" spans="1:50" ht="33" customHeight="1" x14ac:dyDescent="0.35">
      <c r="A3" s="47">
        <v>1</v>
      </c>
      <c r="B3" s="47">
        <v>2</v>
      </c>
      <c r="C3" s="47">
        <v>3</v>
      </c>
      <c r="D3" s="50">
        <v>62</v>
      </c>
      <c r="E3" s="47" t="s">
        <v>92</v>
      </c>
      <c r="F3" s="51" t="s">
        <v>75</v>
      </c>
      <c r="G3" s="51" t="s">
        <v>76</v>
      </c>
      <c r="H3" s="52" t="s">
        <v>93</v>
      </c>
      <c r="I3" s="51" t="s">
        <v>71</v>
      </c>
      <c r="J3" s="51" t="s">
        <v>77</v>
      </c>
      <c r="K3" s="51" t="s">
        <v>246</v>
      </c>
      <c r="L3" s="51" t="s">
        <v>94</v>
      </c>
      <c r="M3" s="50">
        <v>3</v>
      </c>
      <c r="N3" s="50" t="s">
        <v>95</v>
      </c>
      <c r="O3" s="50">
        <v>3</v>
      </c>
      <c r="P3" s="53" t="s">
        <v>96</v>
      </c>
      <c r="Q3" s="53" t="s">
        <v>97</v>
      </c>
      <c r="R3" s="54">
        <v>260201521</v>
      </c>
      <c r="S3" s="55" t="s">
        <v>137</v>
      </c>
      <c r="T3" s="56" t="s">
        <v>74</v>
      </c>
      <c r="U3" s="57" t="s">
        <v>98</v>
      </c>
      <c r="V3" s="58" t="s">
        <v>138</v>
      </c>
      <c r="W3" s="59" t="s">
        <v>139</v>
      </c>
      <c r="X3" s="60">
        <v>1609862339</v>
      </c>
      <c r="Y3" s="61">
        <v>37392</v>
      </c>
      <c r="Z3" s="62" t="s">
        <v>5</v>
      </c>
      <c r="AA3" s="50" t="s">
        <v>72</v>
      </c>
      <c r="AB3" s="50" t="s">
        <v>6</v>
      </c>
      <c r="AC3" s="50" t="s">
        <v>6</v>
      </c>
      <c r="AD3" s="50" t="s">
        <v>6</v>
      </c>
      <c r="AE3" s="50" t="s">
        <v>7</v>
      </c>
      <c r="AF3" s="53" t="s">
        <v>182</v>
      </c>
      <c r="AG3" s="50">
        <v>1</v>
      </c>
      <c r="AH3" s="50" t="s">
        <v>7</v>
      </c>
      <c r="AI3" s="50" t="s">
        <v>6</v>
      </c>
      <c r="AJ3" s="57" t="s">
        <v>98</v>
      </c>
      <c r="AK3" s="47">
        <v>48</v>
      </c>
      <c r="AL3" s="47">
        <v>49</v>
      </c>
      <c r="AM3" s="47">
        <v>50</v>
      </c>
      <c r="AN3" s="47">
        <v>51</v>
      </c>
      <c r="AO3" s="47">
        <v>52</v>
      </c>
      <c r="AP3" s="47">
        <v>53</v>
      </c>
      <c r="AQ3" s="47">
        <v>54</v>
      </c>
      <c r="AR3" s="47">
        <v>55</v>
      </c>
      <c r="AS3" s="47">
        <v>56</v>
      </c>
      <c r="AT3" s="47">
        <v>57</v>
      </c>
      <c r="AU3" s="47">
        <v>58</v>
      </c>
      <c r="AV3" s="47">
        <v>59</v>
      </c>
      <c r="AW3" s="47">
        <v>60</v>
      </c>
      <c r="AX3" s="47">
        <v>61</v>
      </c>
    </row>
    <row r="4" spans="1:50" s="25" customFormat="1" ht="30" customHeight="1" x14ac:dyDescent="0.4">
      <c r="A4" s="50">
        <v>1</v>
      </c>
      <c r="B4" s="63" t="s">
        <v>70</v>
      </c>
      <c r="C4" s="64" t="s">
        <v>247</v>
      </c>
      <c r="D4" s="50">
        <v>62</v>
      </c>
      <c r="E4" s="47" t="s">
        <v>92</v>
      </c>
      <c r="F4" s="51" t="s">
        <v>75</v>
      </c>
      <c r="G4" s="51" t="s">
        <v>76</v>
      </c>
      <c r="H4" s="52" t="s">
        <v>93</v>
      </c>
      <c r="I4" s="51" t="s">
        <v>71</v>
      </c>
      <c r="J4" s="51" t="s">
        <v>77</v>
      </c>
      <c r="K4" s="51" t="s">
        <v>246</v>
      </c>
      <c r="L4" s="51" t="s">
        <v>94</v>
      </c>
      <c r="M4" s="50">
        <v>3</v>
      </c>
      <c r="N4" s="50" t="s">
        <v>95</v>
      </c>
      <c r="O4" s="50">
        <v>3</v>
      </c>
      <c r="P4" s="53" t="s">
        <v>96</v>
      </c>
      <c r="Q4" s="53" t="s">
        <v>97</v>
      </c>
      <c r="R4" s="54">
        <v>260201512</v>
      </c>
      <c r="S4" s="65" t="s">
        <v>118</v>
      </c>
      <c r="T4" s="56" t="s">
        <v>4</v>
      </c>
      <c r="U4" s="57" t="s">
        <v>99</v>
      </c>
      <c r="V4" s="58" t="s">
        <v>140</v>
      </c>
      <c r="W4" s="59" t="s">
        <v>141</v>
      </c>
      <c r="X4" s="60">
        <v>1882022626</v>
      </c>
      <c r="Y4" s="61">
        <v>38384</v>
      </c>
      <c r="Z4" s="62" t="s">
        <v>5</v>
      </c>
      <c r="AA4" s="50" t="s">
        <v>72</v>
      </c>
      <c r="AB4" s="50" t="s">
        <v>6</v>
      </c>
      <c r="AC4" s="50" t="s">
        <v>6</v>
      </c>
      <c r="AD4" s="50" t="s">
        <v>6</v>
      </c>
      <c r="AE4" s="50" t="s">
        <v>7</v>
      </c>
      <c r="AF4" s="53" t="s">
        <v>182</v>
      </c>
      <c r="AG4" s="50">
        <v>1</v>
      </c>
      <c r="AH4" s="50" t="s">
        <v>7</v>
      </c>
      <c r="AI4" s="50" t="s">
        <v>6</v>
      </c>
      <c r="AJ4" s="57" t="s">
        <v>99</v>
      </c>
      <c r="AK4" s="66" t="s">
        <v>183</v>
      </c>
      <c r="AL4" s="67" t="s">
        <v>83</v>
      </c>
      <c r="AM4" s="67" t="s">
        <v>84</v>
      </c>
      <c r="AN4" s="50" t="s">
        <v>68</v>
      </c>
      <c r="AO4" s="68" t="s">
        <v>208</v>
      </c>
      <c r="AP4" s="69">
        <v>125270344</v>
      </c>
      <c r="AQ4" s="50">
        <v>72</v>
      </c>
      <c r="AR4" s="50" t="s">
        <v>67</v>
      </c>
      <c r="AS4" s="70">
        <v>69</v>
      </c>
      <c r="AT4" s="71">
        <f>(AS4/AQ4)</f>
        <v>0.95833333333333337</v>
      </c>
      <c r="AU4" s="50">
        <v>100</v>
      </c>
      <c r="AV4" s="72">
        <v>2000</v>
      </c>
      <c r="AW4" s="72">
        <f>AS4*100+3*2000</f>
        <v>12900</v>
      </c>
      <c r="AX4" s="73" t="s">
        <v>80</v>
      </c>
    </row>
    <row r="5" spans="1:50" s="25" customFormat="1" ht="27.6" x14ac:dyDescent="0.35">
      <c r="A5" s="50">
        <v>2</v>
      </c>
      <c r="B5" s="63" t="s">
        <v>70</v>
      </c>
      <c r="C5" s="64" t="s">
        <v>247</v>
      </c>
      <c r="D5" s="50">
        <v>62</v>
      </c>
      <c r="E5" s="47" t="s">
        <v>92</v>
      </c>
      <c r="F5" s="51" t="s">
        <v>75</v>
      </c>
      <c r="G5" s="51" t="s">
        <v>76</v>
      </c>
      <c r="H5" s="52" t="s">
        <v>93</v>
      </c>
      <c r="I5" s="51" t="s">
        <v>71</v>
      </c>
      <c r="J5" s="51" t="s">
        <v>77</v>
      </c>
      <c r="K5" s="51" t="s">
        <v>246</v>
      </c>
      <c r="L5" s="51" t="s">
        <v>94</v>
      </c>
      <c r="M5" s="50">
        <v>3</v>
      </c>
      <c r="N5" s="50" t="s">
        <v>95</v>
      </c>
      <c r="O5" s="50">
        <v>3</v>
      </c>
      <c r="P5" s="53" t="s">
        <v>96</v>
      </c>
      <c r="Q5" s="53" t="s">
        <v>97</v>
      </c>
      <c r="R5" s="54">
        <v>250126188</v>
      </c>
      <c r="S5" s="74" t="s">
        <v>119</v>
      </c>
      <c r="T5" s="56" t="s">
        <v>74</v>
      </c>
      <c r="U5" s="57" t="s">
        <v>100</v>
      </c>
      <c r="V5" s="58" t="s">
        <v>142</v>
      </c>
      <c r="W5" s="59" t="s">
        <v>143</v>
      </c>
      <c r="X5" s="60">
        <v>1956921253</v>
      </c>
      <c r="Y5" s="61">
        <v>38647</v>
      </c>
      <c r="Z5" s="75" t="s">
        <v>5</v>
      </c>
      <c r="AA5" s="50" t="s">
        <v>66</v>
      </c>
      <c r="AB5" s="50" t="s">
        <v>6</v>
      </c>
      <c r="AC5" s="50" t="s">
        <v>6</v>
      </c>
      <c r="AD5" s="50" t="s">
        <v>6</v>
      </c>
      <c r="AE5" s="50" t="s">
        <v>7</v>
      </c>
      <c r="AF5" s="53" t="s">
        <v>182</v>
      </c>
      <c r="AG5" s="50">
        <v>1</v>
      </c>
      <c r="AH5" s="50" t="s">
        <v>7</v>
      </c>
      <c r="AI5" s="50" t="s">
        <v>6</v>
      </c>
      <c r="AJ5" s="57" t="s">
        <v>100</v>
      </c>
      <c r="AK5" s="76" t="s">
        <v>183</v>
      </c>
      <c r="AL5" s="67" t="s">
        <v>83</v>
      </c>
      <c r="AM5" s="67" t="s">
        <v>84</v>
      </c>
      <c r="AN5" s="50" t="s">
        <v>68</v>
      </c>
      <c r="AO5" s="77" t="s">
        <v>209</v>
      </c>
      <c r="AP5" s="78">
        <v>125270344</v>
      </c>
      <c r="AQ5" s="50">
        <v>72</v>
      </c>
      <c r="AR5" s="50" t="s">
        <v>67</v>
      </c>
      <c r="AS5" s="70">
        <v>68</v>
      </c>
      <c r="AT5" s="71">
        <f t="shared" ref="AT5:AT23" si="0">(AS5/AQ5)</f>
        <v>0.94444444444444442</v>
      </c>
      <c r="AU5" s="50">
        <v>100</v>
      </c>
      <c r="AV5" s="72">
        <v>1500</v>
      </c>
      <c r="AW5" s="72">
        <f>AS5*100+3*AV5</f>
        <v>11300</v>
      </c>
      <c r="AX5" s="79" t="s">
        <v>81</v>
      </c>
    </row>
    <row r="6" spans="1:50" s="25" customFormat="1" ht="27.6" x14ac:dyDescent="0.35">
      <c r="A6" s="50">
        <v>3</v>
      </c>
      <c r="B6" s="63" t="s">
        <v>70</v>
      </c>
      <c r="C6" s="64" t="s">
        <v>247</v>
      </c>
      <c r="D6" s="50">
        <v>62</v>
      </c>
      <c r="E6" s="47" t="s">
        <v>92</v>
      </c>
      <c r="F6" s="51" t="s">
        <v>75</v>
      </c>
      <c r="G6" s="51" t="s">
        <v>76</v>
      </c>
      <c r="H6" s="52" t="s">
        <v>93</v>
      </c>
      <c r="I6" s="51" t="s">
        <v>71</v>
      </c>
      <c r="J6" s="51" t="s">
        <v>77</v>
      </c>
      <c r="K6" s="51" t="s">
        <v>246</v>
      </c>
      <c r="L6" s="51" t="s">
        <v>94</v>
      </c>
      <c r="M6" s="50">
        <v>3</v>
      </c>
      <c r="N6" s="50" t="s">
        <v>95</v>
      </c>
      <c r="O6" s="50">
        <v>3</v>
      </c>
      <c r="P6" s="53" t="s">
        <v>96</v>
      </c>
      <c r="Q6" s="53" t="s">
        <v>97</v>
      </c>
      <c r="R6" s="54">
        <v>250129150</v>
      </c>
      <c r="S6" s="74" t="s">
        <v>120</v>
      </c>
      <c r="T6" s="56" t="s">
        <v>4</v>
      </c>
      <c r="U6" s="57" t="s">
        <v>101</v>
      </c>
      <c r="V6" s="58" t="s">
        <v>144</v>
      </c>
      <c r="W6" s="59" t="s">
        <v>145</v>
      </c>
      <c r="X6" s="106" t="s">
        <v>254</v>
      </c>
      <c r="Y6" s="61">
        <v>38278</v>
      </c>
      <c r="Z6" s="62" t="s">
        <v>5</v>
      </c>
      <c r="AA6" s="50" t="s">
        <v>66</v>
      </c>
      <c r="AB6" s="50" t="s">
        <v>6</v>
      </c>
      <c r="AC6" s="50" t="s">
        <v>6</v>
      </c>
      <c r="AD6" s="50" t="s">
        <v>6</v>
      </c>
      <c r="AE6" s="50" t="s">
        <v>7</v>
      </c>
      <c r="AF6" s="53" t="s">
        <v>182</v>
      </c>
      <c r="AG6" s="50">
        <v>1</v>
      </c>
      <c r="AH6" s="50" t="s">
        <v>7</v>
      </c>
      <c r="AI6" s="50" t="s">
        <v>6</v>
      </c>
      <c r="AJ6" s="57" t="s">
        <v>101</v>
      </c>
      <c r="AK6" s="69" t="s">
        <v>191</v>
      </c>
      <c r="AL6" s="67" t="s">
        <v>250</v>
      </c>
      <c r="AM6" s="67" t="s">
        <v>71</v>
      </c>
      <c r="AN6" s="50" t="s">
        <v>68</v>
      </c>
      <c r="AO6" s="69" t="s">
        <v>251</v>
      </c>
      <c r="AP6" s="69">
        <v>175270552</v>
      </c>
      <c r="AQ6" s="50">
        <v>72</v>
      </c>
      <c r="AR6" s="50" t="s">
        <v>67</v>
      </c>
      <c r="AS6" s="70">
        <v>72</v>
      </c>
      <c r="AT6" s="71">
        <f t="shared" si="0"/>
        <v>1</v>
      </c>
      <c r="AU6" s="50">
        <v>100</v>
      </c>
      <c r="AV6" s="72">
        <v>2000</v>
      </c>
      <c r="AW6" s="72">
        <f>AS6*100+3*AV6</f>
        <v>13200</v>
      </c>
      <c r="AX6" s="79" t="s">
        <v>79</v>
      </c>
    </row>
    <row r="7" spans="1:50" s="25" customFormat="1" ht="27.6" x14ac:dyDescent="0.35">
      <c r="A7" s="50">
        <v>4</v>
      </c>
      <c r="B7" s="63" t="s">
        <v>70</v>
      </c>
      <c r="C7" s="64" t="s">
        <v>247</v>
      </c>
      <c r="D7" s="50">
        <v>62</v>
      </c>
      <c r="E7" s="47" t="s">
        <v>92</v>
      </c>
      <c r="F7" s="51" t="s">
        <v>75</v>
      </c>
      <c r="G7" s="51" t="s">
        <v>76</v>
      </c>
      <c r="H7" s="52" t="s">
        <v>93</v>
      </c>
      <c r="I7" s="51" t="s">
        <v>71</v>
      </c>
      <c r="J7" s="51" t="s">
        <v>77</v>
      </c>
      <c r="K7" s="51" t="s">
        <v>246</v>
      </c>
      <c r="L7" s="51" t="s">
        <v>94</v>
      </c>
      <c r="M7" s="50">
        <v>3</v>
      </c>
      <c r="N7" s="50" t="s">
        <v>95</v>
      </c>
      <c r="O7" s="50">
        <v>3</v>
      </c>
      <c r="P7" s="53" t="s">
        <v>96</v>
      </c>
      <c r="Q7" s="53" t="s">
        <v>97</v>
      </c>
      <c r="R7" s="54">
        <v>250129139</v>
      </c>
      <c r="S7" s="74" t="s">
        <v>121</v>
      </c>
      <c r="T7" s="56" t="s">
        <v>4</v>
      </c>
      <c r="U7" s="57" t="s">
        <v>102</v>
      </c>
      <c r="V7" s="58" t="s">
        <v>146</v>
      </c>
      <c r="W7" s="59" t="s">
        <v>147</v>
      </c>
      <c r="X7" s="60">
        <v>1822267263</v>
      </c>
      <c r="Y7" s="61">
        <v>31823</v>
      </c>
      <c r="Z7" s="80" t="s">
        <v>5</v>
      </c>
      <c r="AA7" s="50" t="s">
        <v>72</v>
      </c>
      <c r="AB7" s="50" t="s">
        <v>6</v>
      </c>
      <c r="AC7" s="50" t="s">
        <v>6</v>
      </c>
      <c r="AD7" s="50" t="s">
        <v>6</v>
      </c>
      <c r="AE7" s="50" t="s">
        <v>7</v>
      </c>
      <c r="AF7" s="53" t="s">
        <v>182</v>
      </c>
      <c r="AG7" s="50">
        <v>1</v>
      </c>
      <c r="AH7" s="50" t="s">
        <v>7</v>
      </c>
      <c r="AI7" s="50" t="s">
        <v>6</v>
      </c>
      <c r="AJ7" s="57" t="s">
        <v>102</v>
      </c>
      <c r="AK7" s="66" t="s">
        <v>183</v>
      </c>
      <c r="AL7" s="67" t="s">
        <v>194</v>
      </c>
      <c r="AM7" s="67" t="s">
        <v>201</v>
      </c>
      <c r="AN7" s="50" t="s">
        <v>68</v>
      </c>
      <c r="AO7" s="77" t="s">
        <v>210</v>
      </c>
      <c r="AP7" s="66">
        <v>125270344</v>
      </c>
      <c r="AQ7" s="50">
        <v>72</v>
      </c>
      <c r="AR7" s="50" t="s">
        <v>67</v>
      </c>
      <c r="AS7" s="70">
        <v>67</v>
      </c>
      <c r="AT7" s="71">
        <f t="shared" si="0"/>
        <v>0.93055555555555558</v>
      </c>
      <c r="AU7" s="50">
        <v>100</v>
      </c>
      <c r="AV7" s="72">
        <v>2000</v>
      </c>
      <c r="AW7" s="72">
        <f t="shared" ref="AW7" si="1">AS7*100+6000</f>
        <v>12700</v>
      </c>
      <c r="AX7" s="79" t="s">
        <v>234</v>
      </c>
    </row>
    <row r="8" spans="1:50" s="25" customFormat="1" ht="27.6" x14ac:dyDescent="0.35">
      <c r="A8" s="50">
        <v>5</v>
      </c>
      <c r="B8" s="63" t="s">
        <v>70</v>
      </c>
      <c r="C8" s="64" t="s">
        <v>247</v>
      </c>
      <c r="D8" s="50">
        <v>62</v>
      </c>
      <c r="E8" s="47" t="s">
        <v>92</v>
      </c>
      <c r="F8" s="51" t="s">
        <v>75</v>
      </c>
      <c r="G8" s="51" t="s">
        <v>76</v>
      </c>
      <c r="H8" s="52" t="s">
        <v>93</v>
      </c>
      <c r="I8" s="51" t="s">
        <v>71</v>
      </c>
      <c r="J8" s="51" t="s">
        <v>77</v>
      </c>
      <c r="K8" s="51" t="s">
        <v>246</v>
      </c>
      <c r="L8" s="51" t="s">
        <v>94</v>
      </c>
      <c r="M8" s="50">
        <v>3</v>
      </c>
      <c r="N8" s="50" t="s">
        <v>95</v>
      </c>
      <c r="O8" s="50">
        <v>3</v>
      </c>
      <c r="P8" s="53" t="s">
        <v>96</v>
      </c>
      <c r="Q8" s="53" t="s">
        <v>97</v>
      </c>
      <c r="R8" s="54">
        <v>250136797</v>
      </c>
      <c r="S8" s="74" t="s">
        <v>122</v>
      </c>
      <c r="T8" s="56" t="s">
        <v>4</v>
      </c>
      <c r="U8" s="57" t="s">
        <v>103</v>
      </c>
      <c r="V8" s="58" t="s">
        <v>148</v>
      </c>
      <c r="W8" s="59" t="s">
        <v>149</v>
      </c>
      <c r="X8" s="60">
        <v>1816655711</v>
      </c>
      <c r="Y8" s="61">
        <v>34760</v>
      </c>
      <c r="Z8" s="81" t="s">
        <v>5</v>
      </c>
      <c r="AA8" s="50" t="s">
        <v>66</v>
      </c>
      <c r="AB8" s="50" t="s">
        <v>7</v>
      </c>
      <c r="AC8" s="50" t="s">
        <v>6</v>
      </c>
      <c r="AD8" s="50" t="s">
        <v>6</v>
      </c>
      <c r="AE8" s="50" t="s">
        <v>7</v>
      </c>
      <c r="AF8" s="53" t="s">
        <v>182</v>
      </c>
      <c r="AG8" s="50">
        <v>1</v>
      </c>
      <c r="AH8" s="50" t="s">
        <v>7</v>
      </c>
      <c r="AI8" s="50" t="s">
        <v>6</v>
      </c>
      <c r="AJ8" s="57" t="s">
        <v>103</v>
      </c>
      <c r="AK8" s="66" t="s">
        <v>184</v>
      </c>
      <c r="AL8" s="67" t="s">
        <v>195</v>
      </c>
      <c r="AM8" s="67" t="s">
        <v>202</v>
      </c>
      <c r="AN8" s="50" t="s">
        <v>68</v>
      </c>
      <c r="AO8" s="69" t="s">
        <v>211</v>
      </c>
      <c r="AP8" s="78">
        <v>245273584</v>
      </c>
      <c r="AQ8" s="50">
        <v>72</v>
      </c>
      <c r="AR8" s="50" t="s">
        <v>67</v>
      </c>
      <c r="AS8" s="70">
        <v>70</v>
      </c>
      <c r="AT8" s="71">
        <f t="shared" si="0"/>
        <v>0.97222222222222221</v>
      </c>
      <c r="AU8" s="50">
        <v>100</v>
      </c>
      <c r="AV8" s="72">
        <v>1500</v>
      </c>
      <c r="AW8" s="72">
        <f>AS8*100+3*AV8</f>
        <v>11500</v>
      </c>
      <c r="AX8" s="79" t="s">
        <v>235</v>
      </c>
    </row>
    <row r="9" spans="1:50" s="25" customFormat="1" ht="27.6" x14ac:dyDescent="0.35">
      <c r="A9" s="50">
        <v>6</v>
      </c>
      <c r="B9" s="63" t="s">
        <v>70</v>
      </c>
      <c r="C9" s="64" t="s">
        <v>247</v>
      </c>
      <c r="D9" s="50">
        <v>62</v>
      </c>
      <c r="E9" s="47" t="s">
        <v>92</v>
      </c>
      <c r="F9" s="51" t="s">
        <v>75</v>
      </c>
      <c r="G9" s="51" t="s">
        <v>76</v>
      </c>
      <c r="H9" s="52" t="s">
        <v>93</v>
      </c>
      <c r="I9" s="51" t="s">
        <v>71</v>
      </c>
      <c r="J9" s="51" t="s">
        <v>77</v>
      </c>
      <c r="K9" s="51" t="s">
        <v>246</v>
      </c>
      <c r="L9" s="51" t="s">
        <v>94</v>
      </c>
      <c r="M9" s="50">
        <v>3</v>
      </c>
      <c r="N9" s="50" t="s">
        <v>95</v>
      </c>
      <c r="O9" s="50">
        <v>3</v>
      </c>
      <c r="P9" s="53" t="s">
        <v>96</v>
      </c>
      <c r="Q9" s="53" t="s">
        <v>97</v>
      </c>
      <c r="R9" s="54">
        <v>250129128</v>
      </c>
      <c r="S9" s="74" t="s">
        <v>123</v>
      </c>
      <c r="T9" s="56" t="s">
        <v>4</v>
      </c>
      <c r="U9" s="57" t="s">
        <v>104</v>
      </c>
      <c r="V9" s="58" t="s">
        <v>150</v>
      </c>
      <c r="W9" s="59" t="s">
        <v>151</v>
      </c>
      <c r="X9" s="60">
        <v>1337092213</v>
      </c>
      <c r="Y9" s="61">
        <v>39089</v>
      </c>
      <c r="Z9" s="75" t="s">
        <v>5</v>
      </c>
      <c r="AA9" s="50" t="s">
        <v>66</v>
      </c>
      <c r="AB9" s="50" t="s">
        <v>6</v>
      </c>
      <c r="AC9" s="50" t="s">
        <v>6</v>
      </c>
      <c r="AD9" s="50" t="s">
        <v>6</v>
      </c>
      <c r="AE9" s="50" t="s">
        <v>7</v>
      </c>
      <c r="AF9" s="53" t="s">
        <v>182</v>
      </c>
      <c r="AG9" s="50">
        <v>1</v>
      </c>
      <c r="AH9" s="50" t="s">
        <v>7</v>
      </c>
      <c r="AI9" s="50" t="s">
        <v>6</v>
      </c>
      <c r="AJ9" s="57" t="s">
        <v>104</v>
      </c>
      <c r="AK9" s="69" t="s">
        <v>185</v>
      </c>
      <c r="AL9" s="67" t="s">
        <v>196</v>
      </c>
      <c r="AM9" s="67" t="s">
        <v>203</v>
      </c>
      <c r="AN9" s="50" t="s">
        <v>68</v>
      </c>
      <c r="AO9" s="82" t="s">
        <v>212</v>
      </c>
      <c r="AP9" s="82" t="s">
        <v>226</v>
      </c>
      <c r="AQ9" s="50">
        <v>72</v>
      </c>
      <c r="AR9" s="50" t="s">
        <v>67</v>
      </c>
      <c r="AS9" s="70">
        <v>68</v>
      </c>
      <c r="AT9" s="71">
        <f t="shared" si="0"/>
        <v>0.94444444444444442</v>
      </c>
      <c r="AU9" s="50">
        <v>100</v>
      </c>
      <c r="AV9" s="72">
        <v>2000</v>
      </c>
      <c r="AW9" s="72">
        <f t="shared" ref="AW9:AW23" si="2">AS9*100+3*AV9</f>
        <v>12800</v>
      </c>
      <c r="AX9" s="79" t="s">
        <v>236</v>
      </c>
    </row>
    <row r="10" spans="1:50" s="25" customFormat="1" ht="27.6" x14ac:dyDescent="0.35">
      <c r="A10" s="50">
        <v>7</v>
      </c>
      <c r="B10" s="63" t="s">
        <v>70</v>
      </c>
      <c r="C10" s="64" t="s">
        <v>247</v>
      </c>
      <c r="D10" s="50">
        <v>62</v>
      </c>
      <c r="E10" s="47" t="s">
        <v>92</v>
      </c>
      <c r="F10" s="51" t="s">
        <v>75</v>
      </c>
      <c r="G10" s="51" t="s">
        <v>76</v>
      </c>
      <c r="H10" s="52" t="s">
        <v>93</v>
      </c>
      <c r="I10" s="51" t="s">
        <v>71</v>
      </c>
      <c r="J10" s="51" t="s">
        <v>77</v>
      </c>
      <c r="K10" s="51" t="s">
        <v>246</v>
      </c>
      <c r="L10" s="51" t="s">
        <v>94</v>
      </c>
      <c r="M10" s="50">
        <v>3</v>
      </c>
      <c r="N10" s="50" t="s">
        <v>95</v>
      </c>
      <c r="O10" s="50">
        <v>3</v>
      </c>
      <c r="P10" s="53" t="s">
        <v>96</v>
      </c>
      <c r="Q10" s="53" t="s">
        <v>97</v>
      </c>
      <c r="R10" s="54">
        <v>250129071</v>
      </c>
      <c r="S10" s="74" t="s">
        <v>124</v>
      </c>
      <c r="T10" s="56" t="s">
        <v>4</v>
      </c>
      <c r="U10" s="57" t="s">
        <v>105</v>
      </c>
      <c r="V10" s="58" t="s">
        <v>152</v>
      </c>
      <c r="W10" s="59" t="s">
        <v>153</v>
      </c>
      <c r="X10" s="60">
        <v>1772202664</v>
      </c>
      <c r="Y10" s="61">
        <v>35888</v>
      </c>
      <c r="Z10" s="80" t="s">
        <v>5</v>
      </c>
      <c r="AA10" s="50" t="s">
        <v>72</v>
      </c>
      <c r="AB10" s="50" t="s">
        <v>6</v>
      </c>
      <c r="AC10" s="50" t="s">
        <v>6</v>
      </c>
      <c r="AD10" s="50" t="s">
        <v>6</v>
      </c>
      <c r="AE10" s="50" t="s">
        <v>7</v>
      </c>
      <c r="AF10" s="53" t="s">
        <v>182</v>
      </c>
      <c r="AG10" s="50">
        <v>1</v>
      </c>
      <c r="AH10" s="50" t="s">
        <v>7</v>
      </c>
      <c r="AI10" s="50" t="s">
        <v>6</v>
      </c>
      <c r="AJ10" s="57" t="s">
        <v>105</v>
      </c>
      <c r="AK10" s="69" t="s">
        <v>186</v>
      </c>
      <c r="AL10" s="67" t="s">
        <v>197</v>
      </c>
      <c r="AM10" s="67" t="s">
        <v>204</v>
      </c>
      <c r="AN10" s="50" t="s">
        <v>68</v>
      </c>
      <c r="AO10" s="82" t="s">
        <v>213</v>
      </c>
      <c r="AP10" s="82" t="s">
        <v>227</v>
      </c>
      <c r="AQ10" s="50">
        <v>72</v>
      </c>
      <c r="AR10" s="50" t="s">
        <v>67</v>
      </c>
      <c r="AS10" s="70">
        <v>68</v>
      </c>
      <c r="AT10" s="71">
        <f t="shared" si="0"/>
        <v>0.94444444444444442</v>
      </c>
      <c r="AU10" s="50">
        <v>100</v>
      </c>
      <c r="AV10" s="72">
        <v>2000</v>
      </c>
      <c r="AW10" s="72">
        <f t="shared" si="2"/>
        <v>12800</v>
      </c>
      <c r="AX10" s="79" t="s">
        <v>236</v>
      </c>
    </row>
    <row r="11" spans="1:50" s="25" customFormat="1" ht="27.6" x14ac:dyDescent="0.35">
      <c r="A11" s="50">
        <v>8</v>
      </c>
      <c r="B11" s="63" t="s">
        <v>70</v>
      </c>
      <c r="C11" s="64" t="s">
        <v>247</v>
      </c>
      <c r="D11" s="50">
        <v>62</v>
      </c>
      <c r="E11" s="47" t="s">
        <v>92</v>
      </c>
      <c r="F11" s="51" t="s">
        <v>75</v>
      </c>
      <c r="G11" s="51" t="s">
        <v>76</v>
      </c>
      <c r="H11" s="52" t="s">
        <v>93</v>
      </c>
      <c r="I11" s="51" t="s">
        <v>71</v>
      </c>
      <c r="J11" s="51" t="s">
        <v>77</v>
      </c>
      <c r="K11" s="51" t="s">
        <v>246</v>
      </c>
      <c r="L11" s="51" t="s">
        <v>94</v>
      </c>
      <c r="M11" s="50">
        <v>3</v>
      </c>
      <c r="N11" s="50" t="s">
        <v>95</v>
      </c>
      <c r="O11" s="50">
        <v>3</v>
      </c>
      <c r="P11" s="53" t="s">
        <v>96</v>
      </c>
      <c r="Q11" s="53" t="s">
        <v>97</v>
      </c>
      <c r="R11" s="54">
        <v>250129161</v>
      </c>
      <c r="S11" s="74" t="s">
        <v>125</v>
      </c>
      <c r="T11" s="56" t="s">
        <v>4</v>
      </c>
      <c r="U11" s="57" t="s">
        <v>106</v>
      </c>
      <c r="V11" s="58" t="s">
        <v>154</v>
      </c>
      <c r="W11" s="59" t="s">
        <v>155</v>
      </c>
      <c r="X11" s="60">
        <v>1867755913</v>
      </c>
      <c r="Y11" s="61">
        <v>36892</v>
      </c>
      <c r="Z11" s="75" t="s">
        <v>5</v>
      </c>
      <c r="AA11" s="50" t="s">
        <v>72</v>
      </c>
      <c r="AB11" s="50" t="s">
        <v>6</v>
      </c>
      <c r="AC11" s="50" t="s">
        <v>6</v>
      </c>
      <c r="AD11" s="50" t="s">
        <v>6</v>
      </c>
      <c r="AE11" s="50" t="s">
        <v>7</v>
      </c>
      <c r="AF11" s="53" t="s">
        <v>182</v>
      </c>
      <c r="AG11" s="50">
        <v>1</v>
      </c>
      <c r="AH11" s="50" t="s">
        <v>7</v>
      </c>
      <c r="AI11" s="50" t="s">
        <v>6</v>
      </c>
      <c r="AJ11" s="57" t="s">
        <v>106</v>
      </c>
      <c r="AK11" s="69" t="s">
        <v>187</v>
      </c>
      <c r="AL11" s="67" t="s">
        <v>198</v>
      </c>
      <c r="AM11" s="67" t="s">
        <v>205</v>
      </c>
      <c r="AN11" s="50" t="s">
        <v>68</v>
      </c>
      <c r="AO11" s="82" t="s">
        <v>214</v>
      </c>
      <c r="AP11" s="82" t="s">
        <v>228</v>
      </c>
      <c r="AQ11" s="50">
        <v>72</v>
      </c>
      <c r="AR11" s="50" t="s">
        <v>67</v>
      </c>
      <c r="AS11" s="70">
        <v>70</v>
      </c>
      <c r="AT11" s="71">
        <f t="shared" si="0"/>
        <v>0.97222222222222221</v>
      </c>
      <c r="AU11" s="50">
        <v>100</v>
      </c>
      <c r="AV11" s="72">
        <v>2000</v>
      </c>
      <c r="AW11" s="72">
        <f t="shared" si="2"/>
        <v>13000</v>
      </c>
      <c r="AX11" s="79" t="s">
        <v>237</v>
      </c>
    </row>
    <row r="12" spans="1:50" s="25" customFormat="1" ht="27.6" x14ac:dyDescent="0.35">
      <c r="A12" s="50">
        <v>9</v>
      </c>
      <c r="B12" s="63" t="s">
        <v>70</v>
      </c>
      <c r="C12" s="64" t="s">
        <v>247</v>
      </c>
      <c r="D12" s="50">
        <v>62</v>
      </c>
      <c r="E12" s="47" t="s">
        <v>92</v>
      </c>
      <c r="F12" s="51" t="s">
        <v>75</v>
      </c>
      <c r="G12" s="51" t="s">
        <v>76</v>
      </c>
      <c r="H12" s="52" t="s">
        <v>93</v>
      </c>
      <c r="I12" s="51" t="s">
        <v>71</v>
      </c>
      <c r="J12" s="51" t="s">
        <v>77</v>
      </c>
      <c r="K12" s="51" t="s">
        <v>246</v>
      </c>
      <c r="L12" s="51" t="s">
        <v>94</v>
      </c>
      <c r="M12" s="50">
        <v>3</v>
      </c>
      <c r="N12" s="50" t="s">
        <v>95</v>
      </c>
      <c r="O12" s="50">
        <v>3</v>
      </c>
      <c r="P12" s="53" t="s">
        <v>96</v>
      </c>
      <c r="Q12" s="53" t="s">
        <v>97</v>
      </c>
      <c r="R12" s="54">
        <v>250129170</v>
      </c>
      <c r="S12" s="74" t="s">
        <v>126</v>
      </c>
      <c r="T12" s="56" t="s">
        <v>4</v>
      </c>
      <c r="U12" s="57" t="s">
        <v>107</v>
      </c>
      <c r="V12" s="58" t="s">
        <v>156</v>
      </c>
      <c r="W12" s="59" t="s">
        <v>157</v>
      </c>
      <c r="X12" s="60">
        <v>1766703300</v>
      </c>
      <c r="Y12" s="61">
        <v>32148</v>
      </c>
      <c r="Z12" s="62" t="s">
        <v>73</v>
      </c>
      <c r="AA12" s="50" t="s">
        <v>72</v>
      </c>
      <c r="AB12" s="50" t="s">
        <v>6</v>
      </c>
      <c r="AC12" s="50" t="s">
        <v>6</v>
      </c>
      <c r="AD12" s="50" t="s">
        <v>6</v>
      </c>
      <c r="AE12" s="50" t="s">
        <v>7</v>
      </c>
      <c r="AF12" s="53" t="s">
        <v>182</v>
      </c>
      <c r="AG12" s="50">
        <v>1</v>
      </c>
      <c r="AH12" s="50" t="s">
        <v>7</v>
      </c>
      <c r="AI12" s="50" t="s">
        <v>6</v>
      </c>
      <c r="AJ12" s="57" t="s">
        <v>107</v>
      </c>
      <c r="AK12" s="83" t="s">
        <v>188</v>
      </c>
      <c r="AL12" s="67" t="s">
        <v>83</v>
      </c>
      <c r="AM12" s="67" t="s">
        <v>84</v>
      </c>
      <c r="AN12" s="50" t="s">
        <v>68</v>
      </c>
      <c r="AO12" s="82" t="s">
        <v>215</v>
      </c>
      <c r="AP12" s="82" t="s">
        <v>229</v>
      </c>
      <c r="AQ12" s="50">
        <v>72</v>
      </c>
      <c r="AR12" s="50" t="s">
        <v>67</v>
      </c>
      <c r="AS12" s="70">
        <v>70</v>
      </c>
      <c r="AT12" s="71">
        <f t="shared" si="0"/>
        <v>0.97222222222222221</v>
      </c>
      <c r="AU12" s="50">
        <v>100</v>
      </c>
      <c r="AV12" s="72">
        <v>1500</v>
      </c>
      <c r="AW12" s="72">
        <f t="shared" si="2"/>
        <v>11500</v>
      </c>
      <c r="AX12" s="79" t="s">
        <v>238</v>
      </c>
    </row>
    <row r="13" spans="1:50" s="25" customFormat="1" ht="27.6" x14ac:dyDescent="0.35">
      <c r="A13" s="50">
        <v>10</v>
      </c>
      <c r="B13" s="63" t="s">
        <v>70</v>
      </c>
      <c r="C13" s="64" t="s">
        <v>247</v>
      </c>
      <c r="D13" s="50">
        <v>62</v>
      </c>
      <c r="E13" s="47" t="s">
        <v>92</v>
      </c>
      <c r="F13" s="51" t="s">
        <v>75</v>
      </c>
      <c r="G13" s="51" t="s">
        <v>76</v>
      </c>
      <c r="H13" s="52" t="s">
        <v>93</v>
      </c>
      <c r="I13" s="51" t="s">
        <v>71</v>
      </c>
      <c r="J13" s="51" t="s">
        <v>77</v>
      </c>
      <c r="K13" s="51" t="s">
        <v>246</v>
      </c>
      <c r="L13" s="51" t="s">
        <v>94</v>
      </c>
      <c r="M13" s="50">
        <v>3</v>
      </c>
      <c r="N13" s="50" t="s">
        <v>95</v>
      </c>
      <c r="O13" s="50">
        <v>3</v>
      </c>
      <c r="P13" s="53" t="s">
        <v>96</v>
      </c>
      <c r="Q13" s="53" t="s">
        <v>97</v>
      </c>
      <c r="R13" s="54">
        <v>250129187</v>
      </c>
      <c r="S13" s="74" t="s">
        <v>127</v>
      </c>
      <c r="T13" s="56" t="s">
        <v>4</v>
      </c>
      <c r="U13" s="57" t="s">
        <v>108</v>
      </c>
      <c r="V13" s="58" t="s">
        <v>158</v>
      </c>
      <c r="W13" s="59" t="s">
        <v>159</v>
      </c>
      <c r="X13" s="60">
        <v>1816815984</v>
      </c>
      <c r="Y13" s="61">
        <v>38533</v>
      </c>
      <c r="Z13" s="84" t="s">
        <v>5</v>
      </c>
      <c r="AA13" s="50" t="s">
        <v>72</v>
      </c>
      <c r="AB13" s="50" t="s">
        <v>6</v>
      </c>
      <c r="AC13" s="50" t="s">
        <v>6</v>
      </c>
      <c r="AD13" s="50" t="s">
        <v>6</v>
      </c>
      <c r="AE13" s="50" t="s">
        <v>7</v>
      </c>
      <c r="AF13" s="53" t="s">
        <v>182</v>
      </c>
      <c r="AG13" s="50">
        <v>1</v>
      </c>
      <c r="AH13" s="50" t="s">
        <v>7</v>
      </c>
      <c r="AI13" s="50" t="s">
        <v>6</v>
      </c>
      <c r="AJ13" s="57" t="s">
        <v>108</v>
      </c>
      <c r="AK13" s="66" t="s">
        <v>183</v>
      </c>
      <c r="AL13" s="67" t="s">
        <v>83</v>
      </c>
      <c r="AM13" s="67" t="s">
        <v>84</v>
      </c>
      <c r="AN13" s="50" t="s">
        <v>68</v>
      </c>
      <c r="AO13" s="85" t="s">
        <v>216</v>
      </c>
      <c r="AP13" s="69">
        <v>125270344</v>
      </c>
      <c r="AQ13" s="50">
        <v>72</v>
      </c>
      <c r="AR13" s="50" t="s">
        <v>67</v>
      </c>
      <c r="AS13" s="70">
        <v>68</v>
      </c>
      <c r="AT13" s="71">
        <f t="shared" si="0"/>
        <v>0.94444444444444442</v>
      </c>
      <c r="AU13" s="50">
        <v>100</v>
      </c>
      <c r="AV13" s="72">
        <v>1500</v>
      </c>
      <c r="AW13" s="72">
        <f t="shared" si="2"/>
        <v>11300</v>
      </c>
      <c r="AX13" s="79" t="s">
        <v>81</v>
      </c>
    </row>
    <row r="14" spans="1:50" s="25" customFormat="1" ht="27.6" x14ac:dyDescent="0.35">
      <c r="A14" s="50">
        <v>11</v>
      </c>
      <c r="B14" s="63" t="s">
        <v>70</v>
      </c>
      <c r="C14" s="64" t="s">
        <v>247</v>
      </c>
      <c r="D14" s="50">
        <v>62</v>
      </c>
      <c r="E14" s="47" t="s">
        <v>92</v>
      </c>
      <c r="F14" s="51" t="s">
        <v>75</v>
      </c>
      <c r="G14" s="51" t="s">
        <v>76</v>
      </c>
      <c r="H14" s="52" t="s">
        <v>93</v>
      </c>
      <c r="I14" s="51" t="s">
        <v>71</v>
      </c>
      <c r="J14" s="51" t="s">
        <v>77</v>
      </c>
      <c r="K14" s="51" t="s">
        <v>246</v>
      </c>
      <c r="L14" s="51" t="s">
        <v>94</v>
      </c>
      <c r="M14" s="50">
        <v>3</v>
      </c>
      <c r="N14" s="50" t="s">
        <v>95</v>
      </c>
      <c r="O14" s="50">
        <v>3</v>
      </c>
      <c r="P14" s="53" t="s">
        <v>96</v>
      </c>
      <c r="Q14" s="53" t="s">
        <v>97</v>
      </c>
      <c r="R14" s="54">
        <v>250129202</v>
      </c>
      <c r="S14" s="74" t="s">
        <v>128</v>
      </c>
      <c r="T14" s="56" t="s">
        <v>74</v>
      </c>
      <c r="U14" s="57" t="s">
        <v>109</v>
      </c>
      <c r="V14" s="58" t="s">
        <v>160</v>
      </c>
      <c r="W14" s="59" t="s">
        <v>161</v>
      </c>
      <c r="X14" s="60">
        <v>1790886698</v>
      </c>
      <c r="Y14" s="61">
        <v>30656</v>
      </c>
      <c r="Z14" s="62" t="s">
        <v>5</v>
      </c>
      <c r="AA14" s="50" t="s">
        <v>72</v>
      </c>
      <c r="AB14" s="50" t="s">
        <v>6</v>
      </c>
      <c r="AC14" s="50" t="s">
        <v>6</v>
      </c>
      <c r="AD14" s="50" t="s">
        <v>6</v>
      </c>
      <c r="AE14" s="50" t="s">
        <v>7</v>
      </c>
      <c r="AF14" s="53" t="s">
        <v>182</v>
      </c>
      <c r="AG14" s="50">
        <v>1</v>
      </c>
      <c r="AH14" s="50" t="s">
        <v>7</v>
      </c>
      <c r="AI14" s="50" t="s">
        <v>6</v>
      </c>
      <c r="AJ14" s="57" t="s">
        <v>109</v>
      </c>
      <c r="AK14" s="66" t="s">
        <v>189</v>
      </c>
      <c r="AL14" s="67" t="s">
        <v>83</v>
      </c>
      <c r="AM14" s="67" t="s">
        <v>84</v>
      </c>
      <c r="AN14" s="50" t="s">
        <v>68</v>
      </c>
      <c r="AO14" s="77" t="s">
        <v>217</v>
      </c>
      <c r="AP14" s="66" t="s">
        <v>230</v>
      </c>
      <c r="AQ14" s="50">
        <v>72</v>
      </c>
      <c r="AR14" s="50" t="s">
        <v>67</v>
      </c>
      <c r="AS14" s="70">
        <v>68</v>
      </c>
      <c r="AT14" s="71">
        <f t="shared" si="0"/>
        <v>0.94444444444444442</v>
      </c>
      <c r="AU14" s="50">
        <v>100</v>
      </c>
      <c r="AV14" s="72">
        <v>1500</v>
      </c>
      <c r="AW14" s="72">
        <f t="shared" si="2"/>
        <v>11300</v>
      </c>
      <c r="AX14" s="79" t="s">
        <v>239</v>
      </c>
    </row>
    <row r="15" spans="1:50" s="25" customFormat="1" ht="27.75" customHeight="1" x14ac:dyDescent="0.35">
      <c r="A15" s="50">
        <v>12</v>
      </c>
      <c r="B15" s="63" t="s">
        <v>70</v>
      </c>
      <c r="C15" s="64" t="s">
        <v>247</v>
      </c>
      <c r="D15" s="50">
        <v>62</v>
      </c>
      <c r="E15" s="47" t="s">
        <v>92</v>
      </c>
      <c r="F15" s="51" t="s">
        <v>75</v>
      </c>
      <c r="G15" s="51" t="s">
        <v>76</v>
      </c>
      <c r="H15" s="52" t="s">
        <v>93</v>
      </c>
      <c r="I15" s="51" t="s">
        <v>71</v>
      </c>
      <c r="J15" s="51" t="s">
        <v>77</v>
      </c>
      <c r="K15" s="51" t="s">
        <v>246</v>
      </c>
      <c r="L15" s="51" t="s">
        <v>94</v>
      </c>
      <c r="M15" s="50">
        <v>3</v>
      </c>
      <c r="N15" s="50" t="s">
        <v>95</v>
      </c>
      <c r="O15" s="42">
        <v>3</v>
      </c>
      <c r="P15" s="53" t="s">
        <v>96</v>
      </c>
      <c r="Q15" s="53" t="s">
        <v>97</v>
      </c>
      <c r="R15" s="86">
        <v>250127272</v>
      </c>
      <c r="S15" s="74" t="s">
        <v>129</v>
      </c>
      <c r="T15" s="87" t="s">
        <v>74</v>
      </c>
      <c r="U15" s="57" t="s">
        <v>110</v>
      </c>
      <c r="V15" s="58" t="s">
        <v>162</v>
      </c>
      <c r="W15" s="59" t="s">
        <v>163</v>
      </c>
      <c r="X15" s="60">
        <v>1626680353</v>
      </c>
      <c r="Y15" s="61">
        <v>35928</v>
      </c>
      <c r="Z15" s="88" t="s">
        <v>5</v>
      </c>
      <c r="AA15" s="42" t="s">
        <v>66</v>
      </c>
      <c r="AB15" s="42" t="s">
        <v>6</v>
      </c>
      <c r="AC15" s="42" t="s">
        <v>6</v>
      </c>
      <c r="AD15" s="42" t="s">
        <v>6</v>
      </c>
      <c r="AE15" s="42" t="s">
        <v>7</v>
      </c>
      <c r="AF15" s="53" t="s">
        <v>182</v>
      </c>
      <c r="AG15" s="42">
        <v>1</v>
      </c>
      <c r="AH15" s="42" t="s">
        <v>7</v>
      </c>
      <c r="AI15" s="42" t="s">
        <v>6</v>
      </c>
      <c r="AJ15" s="57" t="s">
        <v>110</v>
      </c>
      <c r="AK15" s="89" t="s">
        <v>190</v>
      </c>
      <c r="AL15" s="90" t="s">
        <v>199</v>
      </c>
      <c r="AM15" s="66" t="s">
        <v>206</v>
      </c>
      <c r="AN15" s="50" t="s">
        <v>68</v>
      </c>
      <c r="AO15" s="66" t="s">
        <v>218</v>
      </c>
      <c r="AP15" s="69" t="s">
        <v>231</v>
      </c>
      <c r="AQ15" s="50">
        <v>72</v>
      </c>
      <c r="AR15" s="50" t="s">
        <v>67</v>
      </c>
      <c r="AS15" s="70">
        <v>68</v>
      </c>
      <c r="AT15" s="71">
        <f t="shared" si="0"/>
        <v>0.94444444444444442</v>
      </c>
      <c r="AU15" s="50">
        <v>100</v>
      </c>
      <c r="AV15" s="72">
        <v>1500</v>
      </c>
      <c r="AW15" s="72">
        <f t="shared" si="2"/>
        <v>11300</v>
      </c>
      <c r="AX15" s="79" t="s">
        <v>239</v>
      </c>
    </row>
    <row r="16" spans="1:50" s="29" customFormat="1" ht="27.6" x14ac:dyDescent="0.4">
      <c r="A16" s="42">
        <v>13</v>
      </c>
      <c r="B16" s="63" t="s">
        <v>70</v>
      </c>
      <c r="C16" s="64" t="s">
        <v>247</v>
      </c>
      <c r="D16" s="50">
        <v>62</v>
      </c>
      <c r="E16" s="47" t="s">
        <v>92</v>
      </c>
      <c r="F16" s="51" t="s">
        <v>75</v>
      </c>
      <c r="G16" s="51" t="s">
        <v>76</v>
      </c>
      <c r="H16" s="52" t="s">
        <v>93</v>
      </c>
      <c r="I16" s="51" t="s">
        <v>71</v>
      </c>
      <c r="J16" s="51" t="s">
        <v>77</v>
      </c>
      <c r="K16" s="51" t="s">
        <v>246</v>
      </c>
      <c r="L16" s="51" t="s">
        <v>94</v>
      </c>
      <c r="M16" s="50">
        <v>3</v>
      </c>
      <c r="N16" s="50" t="s">
        <v>95</v>
      </c>
      <c r="O16" s="42">
        <v>3</v>
      </c>
      <c r="P16" s="53" t="s">
        <v>96</v>
      </c>
      <c r="Q16" s="53" t="s">
        <v>97</v>
      </c>
      <c r="R16" s="86">
        <v>250136765</v>
      </c>
      <c r="S16" s="74" t="s">
        <v>130</v>
      </c>
      <c r="T16" s="87" t="s">
        <v>74</v>
      </c>
      <c r="U16" s="57" t="s">
        <v>111</v>
      </c>
      <c r="V16" s="58" t="s">
        <v>164</v>
      </c>
      <c r="W16" s="59" t="s">
        <v>165</v>
      </c>
      <c r="X16" s="60">
        <v>1804372650</v>
      </c>
      <c r="Y16" s="61">
        <v>35786</v>
      </c>
      <c r="Z16" s="62" t="s">
        <v>5</v>
      </c>
      <c r="AA16" s="42" t="s">
        <v>72</v>
      </c>
      <c r="AB16" s="42" t="s">
        <v>6</v>
      </c>
      <c r="AC16" s="42" t="s">
        <v>6</v>
      </c>
      <c r="AD16" s="42" t="s">
        <v>6</v>
      </c>
      <c r="AE16" s="42" t="s">
        <v>7</v>
      </c>
      <c r="AF16" s="53" t="s">
        <v>182</v>
      </c>
      <c r="AG16" s="42">
        <v>1</v>
      </c>
      <c r="AH16" s="42" t="s">
        <v>7</v>
      </c>
      <c r="AI16" s="42" t="s">
        <v>6</v>
      </c>
      <c r="AJ16" s="57" t="s">
        <v>111</v>
      </c>
      <c r="AK16" s="69" t="s">
        <v>188</v>
      </c>
      <c r="AL16" s="67" t="s">
        <v>83</v>
      </c>
      <c r="AM16" s="67" t="s">
        <v>84</v>
      </c>
      <c r="AN16" s="50" t="s">
        <v>68</v>
      </c>
      <c r="AO16" s="69" t="s">
        <v>219</v>
      </c>
      <c r="AP16" s="82" t="s">
        <v>229</v>
      </c>
      <c r="AQ16" s="42">
        <v>72</v>
      </c>
      <c r="AR16" s="42" t="s">
        <v>67</v>
      </c>
      <c r="AS16" s="70">
        <v>69</v>
      </c>
      <c r="AT16" s="71">
        <f t="shared" si="0"/>
        <v>0.95833333333333337</v>
      </c>
      <c r="AU16" s="42">
        <v>100</v>
      </c>
      <c r="AV16" s="72">
        <v>2000</v>
      </c>
      <c r="AW16" s="72">
        <f t="shared" si="2"/>
        <v>12900</v>
      </c>
      <c r="AX16" s="91" t="s">
        <v>240</v>
      </c>
    </row>
    <row r="17" spans="1:50" s="29" customFormat="1" ht="27.6" x14ac:dyDescent="0.35">
      <c r="A17" s="42">
        <v>14</v>
      </c>
      <c r="B17" s="63" t="s">
        <v>70</v>
      </c>
      <c r="C17" s="64" t="s">
        <v>247</v>
      </c>
      <c r="D17" s="50">
        <v>62</v>
      </c>
      <c r="E17" s="47" t="s">
        <v>92</v>
      </c>
      <c r="F17" s="51" t="s">
        <v>75</v>
      </c>
      <c r="G17" s="51" t="s">
        <v>76</v>
      </c>
      <c r="H17" s="52" t="s">
        <v>93</v>
      </c>
      <c r="I17" s="51" t="s">
        <v>71</v>
      </c>
      <c r="J17" s="51" t="s">
        <v>77</v>
      </c>
      <c r="K17" s="51" t="s">
        <v>246</v>
      </c>
      <c r="L17" s="51" t="s">
        <v>94</v>
      </c>
      <c r="M17" s="50">
        <v>3</v>
      </c>
      <c r="N17" s="50" t="s">
        <v>95</v>
      </c>
      <c r="O17" s="42">
        <v>3</v>
      </c>
      <c r="P17" s="53" t="s">
        <v>96</v>
      </c>
      <c r="Q17" s="53" t="s">
        <v>97</v>
      </c>
      <c r="R17" s="86">
        <v>260201497</v>
      </c>
      <c r="S17" s="74" t="s">
        <v>179</v>
      </c>
      <c r="T17" s="87" t="s">
        <v>4</v>
      </c>
      <c r="U17" s="57" t="s">
        <v>178</v>
      </c>
      <c r="V17" s="58" t="s">
        <v>180</v>
      </c>
      <c r="W17" s="59" t="s">
        <v>181</v>
      </c>
      <c r="X17" s="60">
        <v>1921877942</v>
      </c>
      <c r="Y17" s="61">
        <v>32239</v>
      </c>
      <c r="Z17" s="92" t="s">
        <v>73</v>
      </c>
      <c r="AA17" s="42" t="s">
        <v>66</v>
      </c>
      <c r="AB17" s="42" t="s">
        <v>6</v>
      </c>
      <c r="AC17" s="42" t="s">
        <v>6</v>
      </c>
      <c r="AD17" s="42" t="s">
        <v>6</v>
      </c>
      <c r="AE17" s="42" t="s">
        <v>7</v>
      </c>
      <c r="AF17" s="53" t="s">
        <v>182</v>
      </c>
      <c r="AG17" s="42">
        <v>1</v>
      </c>
      <c r="AH17" s="42" t="s">
        <v>7</v>
      </c>
      <c r="AI17" s="42" t="s">
        <v>6</v>
      </c>
      <c r="AJ17" s="57" t="s">
        <v>178</v>
      </c>
      <c r="AK17" s="89" t="s">
        <v>191</v>
      </c>
      <c r="AL17" s="90" t="s">
        <v>83</v>
      </c>
      <c r="AM17" s="66" t="s">
        <v>84</v>
      </c>
      <c r="AN17" s="50" t="s">
        <v>68</v>
      </c>
      <c r="AO17" s="69" t="s">
        <v>220</v>
      </c>
      <c r="AP17" s="93" t="s">
        <v>232</v>
      </c>
      <c r="AQ17" s="42">
        <v>72</v>
      </c>
      <c r="AR17" s="42" t="s">
        <v>67</v>
      </c>
      <c r="AS17" s="70">
        <v>68</v>
      </c>
      <c r="AT17" s="71">
        <f t="shared" si="0"/>
        <v>0.94444444444444442</v>
      </c>
      <c r="AU17" s="42">
        <v>100</v>
      </c>
      <c r="AV17" s="72">
        <v>1500</v>
      </c>
      <c r="AW17" s="72">
        <f t="shared" si="2"/>
        <v>11300</v>
      </c>
      <c r="AX17" s="94" t="s">
        <v>81</v>
      </c>
    </row>
    <row r="18" spans="1:50" s="29" customFormat="1" ht="27.6" x14ac:dyDescent="0.35">
      <c r="A18" s="42">
        <v>15</v>
      </c>
      <c r="B18" s="63" t="s">
        <v>70</v>
      </c>
      <c r="C18" s="64" t="s">
        <v>247</v>
      </c>
      <c r="D18" s="50">
        <v>62</v>
      </c>
      <c r="E18" s="47" t="s">
        <v>92</v>
      </c>
      <c r="F18" s="51" t="s">
        <v>75</v>
      </c>
      <c r="G18" s="51" t="s">
        <v>76</v>
      </c>
      <c r="H18" s="52" t="s">
        <v>93</v>
      </c>
      <c r="I18" s="51" t="s">
        <v>71</v>
      </c>
      <c r="J18" s="51" t="s">
        <v>77</v>
      </c>
      <c r="K18" s="51" t="s">
        <v>246</v>
      </c>
      <c r="L18" s="51" t="s">
        <v>94</v>
      </c>
      <c r="M18" s="50">
        <v>3</v>
      </c>
      <c r="N18" s="50" t="s">
        <v>95</v>
      </c>
      <c r="O18" s="42">
        <v>3</v>
      </c>
      <c r="P18" s="53" t="s">
        <v>96</v>
      </c>
      <c r="Q18" s="53" t="s">
        <v>97</v>
      </c>
      <c r="R18" s="86">
        <v>240059157</v>
      </c>
      <c r="S18" s="74" t="s">
        <v>131</v>
      </c>
      <c r="T18" s="87" t="s">
        <v>74</v>
      </c>
      <c r="U18" s="57" t="s">
        <v>112</v>
      </c>
      <c r="V18" s="58" t="s">
        <v>166</v>
      </c>
      <c r="W18" s="59" t="s">
        <v>78</v>
      </c>
      <c r="X18" s="60">
        <v>1307286861</v>
      </c>
      <c r="Y18" s="61">
        <v>38249</v>
      </c>
      <c r="Z18" s="88" t="s">
        <v>73</v>
      </c>
      <c r="AA18" s="42" t="s">
        <v>72</v>
      </c>
      <c r="AB18" s="42" t="s">
        <v>6</v>
      </c>
      <c r="AC18" s="42" t="s">
        <v>6</v>
      </c>
      <c r="AD18" s="42" t="s">
        <v>6</v>
      </c>
      <c r="AE18" s="42" t="s">
        <v>7</v>
      </c>
      <c r="AF18" s="53" t="s">
        <v>182</v>
      </c>
      <c r="AG18" s="42">
        <v>1</v>
      </c>
      <c r="AH18" s="42" t="s">
        <v>7</v>
      </c>
      <c r="AI18" s="42" t="s">
        <v>6</v>
      </c>
      <c r="AJ18" s="95" t="s">
        <v>112</v>
      </c>
      <c r="AK18" s="66" t="s">
        <v>192</v>
      </c>
      <c r="AL18" s="67" t="s">
        <v>200</v>
      </c>
      <c r="AM18" s="66" t="s">
        <v>207</v>
      </c>
      <c r="AN18" s="50" t="s">
        <v>68</v>
      </c>
      <c r="AO18" s="69" t="s">
        <v>221</v>
      </c>
      <c r="AP18" s="66" t="s">
        <v>233</v>
      </c>
      <c r="AQ18" s="42">
        <v>72</v>
      </c>
      <c r="AR18" s="42" t="s">
        <v>67</v>
      </c>
      <c r="AS18" s="70">
        <v>69</v>
      </c>
      <c r="AT18" s="71">
        <f t="shared" si="0"/>
        <v>0.95833333333333337</v>
      </c>
      <c r="AU18" s="42">
        <v>100</v>
      </c>
      <c r="AV18" s="72">
        <v>2000</v>
      </c>
      <c r="AW18" s="72">
        <f t="shared" si="2"/>
        <v>12900</v>
      </c>
      <c r="AX18" s="94" t="s">
        <v>80</v>
      </c>
    </row>
    <row r="19" spans="1:50" s="29" customFormat="1" ht="27.6" x14ac:dyDescent="0.35">
      <c r="A19" s="42">
        <v>16</v>
      </c>
      <c r="B19" s="63" t="s">
        <v>70</v>
      </c>
      <c r="C19" s="64" t="s">
        <v>247</v>
      </c>
      <c r="D19" s="50">
        <v>62</v>
      </c>
      <c r="E19" s="47" t="s">
        <v>92</v>
      </c>
      <c r="F19" s="51" t="s">
        <v>75</v>
      </c>
      <c r="G19" s="51" t="s">
        <v>76</v>
      </c>
      <c r="H19" s="52" t="s">
        <v>93</v>
      </c>
      <c r="I19" s="51" t="s">
        <v>71</v>
      </c>
      <c r="J19" s="51" t="s">
        <v>77</v>
      </c>
      <c r="K19" s="51" t="s">
        <v>246</v>
      </c>
      <c r="L19" s="51" t="s">
        <v>94</v>
      </c>
      <c r="M19" s="50">
        <v>3</v>
      </c>
      <c r="N19" s="50" t="s">
        <v>95</v>
      </c>
      <c r="O19" s="42">
        <v>3</v>
      </c>
      <c r="P19" s="53" t="s">
        <v>96</v>
      </c>
      <c r="Q19" s="53" t="s">
        <v>97</v>
      </c>
      <c r="R19" s="86">
        <v>250129083</v>
      </c>
      <c r="S19" s="74" t="s">
        <v>132</v>
      </c>
      <c r="T19" s="87" t="s">
        <v>4</v>
      </c>
      <c r="U19" s="57" t="s">
        <v>113</v>
      </c>
      <c r="V19" s="58" t="s">
        <v>167</v>
      </c>
      <c r="W19" s="59" t="s">
        <v>168</v>
      </c>
      <c r="X19" s="60">
        <v>1867068298</v>
      </c>
      <c r="Y19" s="61">
        <v>33905</v>
      </c>
      <c r="Z19" s="88" t="s">
        <v>5</v>
      </c>
      <c r="AA19" s="42" t="s">
        <v>66</v>
      </c>
      <c r="AB19" s="42" t="s">
        <v>6</v>
      </c>
      <c r="AC19" s="42" t="s">
        <v>6</v>
      </c>
      <c r="AD19" s="42" t="s">
        <v>6</v>
      </c>
      <c r="AE19" s="42" t="s">
        <v>7</v>
      </c>
      <c r="AF19" s="53" t="s">
        <v>182</v>
      </c>
      <c r="AG19" s="42">
        <v>1</v>
      </c>
      <c r="AH19" s="42" t="s">
        <v>7</v>
      </c>
      <c r="AI19" s="42" t="s">
        <v>6</v>
      </c>
      <c r="AJ19" s="57" t="s">
        <v>113</v>
      </c>
      <c r="AK19" s="89" t="s">
        <v>82</v>
      </c>
      <c r="AL19" s="90" t="s">
        <v>83</v>
      </c>
      <c r="AM19" s="66" t="s">
        <v>84</v>
      </c>
      <c r="AN19" s="50" t="s">
        <v>68</v>
      </c>
      <c r="AO19" s="69" t="s">
        <v>222</v>
      </c>
      <c r="AP19" s="66" t="s">
        <v>230</v>
      </c>
      <c r="AQ19" s="42">
        <v>72</v>
      </c>
      <c r="AR19" s="42" t="s">
        <v>67</v>
      </c>
      <c r="AS19" s="70">
        <v>69</v>
      </c>
      <c r="AT19" s="71">
        <f t="shared" si="0"/>
        <v>0.95833333333333337</v>
      </c>
      <c r="AU19" s="42">
        <v>100</v>
      </c>
      <c r="AV19" s="72">
        <v>1500</v>
      </c>
      <c r="AW19" s="72">
        <f t="shared" si="2"/>
        <v>11400</v>
      </c>
      <c r="AX19" s="94" t="s">
        <v>241</v>
      </c>
    </row>
    <row r="20" spans="1:50" s="29" customFormat="1" ht="27.6" x14ac:dyDescent="0.35">
      <c r="A20" s="42">
        <v>17</v>
      </c>
      <c r="B20" s="63" t="s">
        <v>70</v>
      </c>
      <c r="C20" s="64" t="s">
        <v>247</v>
      </c>
      <c r="D20" s="50">
        <v>62</v>
      </c>
      <c r="E20" s="47" t="s">
        <v>92</v>
      </c>
      <c r="F20" s="51" t="s">
        <v>75</v>
      </c>
      <c r="G20" s="51" t="s">
        <v>76</v>
      </c>
      <c r="H20" s="52" t="s">
        <v>93</v>
      </c>
      <c r="I20" s="51" t="s">
        <v>71</v>
      </c>
      <c r="J20" s="51" t="s">
        <v>77</v>
      </c>
      <c r="K20" s="51" t="s">
        <v>246</v>
      </c>
      <c r="L20" s="51" t="s">
        <v>94</v>
      </c>
      <c r="M20" s="50">
        <v>3</v>
      </c>
      <c r="N20" s="50" t="s">
        <v>95</v>
      </c>
      <c r="O20" s="42">
        <v>3</v>
      </c>
      <c r="P20" s="53" t="s">
        <v>96</v>
      </c>
      <c r="Q20" s="53" t="s">
        <v>97</v>
      </c>
      <c r="R20" s="86">
        <v>250137367</v>
      </c>
      <c r="S20" s="74" t="s">
        <v>133</v>
      </c>
      <c r="T20" s="87" t="s">
        <v>4</v>
      </c>
      <c r="U20" s="57" t="s">
        <v>114</v>
      </c>
      <c r="V20" s="58" t="s">
        <v>169</v>
      </c>
      <c r="W20" s="59" t="s">
        <v>170</v>
      </c>
      <c r="X20" s="60" t="s">
        <v>177</v>
      </c>
      <c r="Y20" s="61">
        <v>39184</v>
      </c>
      <c r="Z20" s="88" t="s">
        <v>5</v>
      </c>
      <c r="AA20" s="42" t="s">
        <v>66</v>
      </c>
      <c r="AB20" s="42" t="s">
        <v>6</v>
      </c>
      <c r="AC20" s="42" t="s">
        <v>6</v>
      </c>
      <c r="AD20" s="42" t="s">
        <v>6</v>
      </c>
      <c r="AE20" s="42" t="s">
        <v>7</v>
      </c>
      <c r="AF20" s="53" t="s">
        <v>182</v>
      </c>
      <c r="AG20" s="42">
        <v>1</v>
      </c>
      <c r="AH20" s="42" t="s">
        <v>7</v>
      </c>
      <c r="AI20" s="42" t="s">
        <v>6</v>
      </c>
      <c r="AJ20" s="57" t="s">
        <v>114</v>
      </c>
      <c r="AK20" s="69" t="s">
        <v>193</v>
      </c>
      <c r="AL20" s="67" t="s">
        <v>83</v>
      </c>
      <c r="AM20" s="67" t="s">
        <v>84</v>
      </c>
      <c r="AN20" s="50" t="s">
        <v>68</v>
      </c>
      <c r="AO20" s="69" t="s">
        <v>223</v>
      </c>
      <c r="AP20" s="69">
        <v>140270345</v>
      </c>
      <c r="AQ20" s="42">
        <v>72</v>
      </c>
      <c r="AR20" s="42" t="s">
        <v>67</v>
      </c>
      <c r="AS20" s="70">
        <v>69</v>
      </c>
      <c r="AT20" s="71">
        <f t="shared" si="0"/>
        <v>0.95833333333333337</v>
      </c>
      <c r="AU20" s="42">
        <v>100</v>
      </c>
      <c r="AV20" s="72">
        <v>2000</v>
      </c>
      <c r="AW20" s="72">
        <f t="shared" si="2"/>
        <v>12900</v>
      </c>
      <c r="AX20" s="94" t="s">
        <v>242</v>
      </c>
    </row>
    <row r="21" spans="1:50" s="29" customFormat="1" ht="27.6" x14ac:dyDescent="0.35">
      <c r="A21" s="42">
        <v>18</v>
      </c>
      <c r="B21" s="63" t="s">
        <v>70</v>
      </c>
      <c r="C21" s="64" t="s">
        <v>247</v>
      </c>
      <c r="D21" s="50">
        <v>62</v>
      </c>
      <c r="E21" s="47" t="s">
        <v>92</v>
      </c>
      <c r="F21" s="51" t="s">
        <v>75</v>
      </c>
      <c r="G21" s="51" t="s">
        <v>76</v>
      </c>
      <c r="H21" s="52" t="s">
        <v>93</v>
      </c>
      <c r="I21" s="51" t="s">
        <v>71</v>
      </c>
      <c r="J21" s="51" t="s">
        <v>77</v>
      </c>
      <c r="K21" s="51" t="s">
        <v>246</v>
      </c>
      <c r="L21" s="51" t="s">
        <v>94</v>
      </c>
      <c r="M21" s="50">
        <v>3</v>
      </c>
      <c r="N21" s="50" t="s">
        <v>95</v>
      </c>
      <c r="O21" s="42">
        <v>3</v>
      </c>
      <c r="P21" s="53" t="s">
        <v>96</v>
      </c>
      <c r="Q21" s="53" t="s">
        <v>97</v>
      </c>
      <c r="R21" s="86">
        <v>250141486</v>
      </c>
      <c r="S21" s="74" t="s">
        <v>134</v>
      </c>
      <c r="T21" s="87" t="s">
        <v>4</v>
      </c>
      <c r="U21" s="57" t="s">
        <v>115</v>
      </c>
      <c r="V21" s="58" t="s">
        <v>171</v>
      </c>
      <c r="W21" s="59" t="s">
        <v>172</v>
      </c>
      <c r="X21" s="60">
        <v>1759663504</v>
      </c>
      <c r="Y21" s="61">
        <v>38484</v>
      </c>
      <c r="Z21" s="88" t="s">
        <v>5</v>
      </c>
      <c r="AA21" s="42" t="s">
        <v>66</v>
      </c>
      <c r="AB21" s="42" t="s">
        <v>6</v>
      </c>
      <c r="AC21" s="42" t="s">
        <v>6</v>
      </c>
      <c r="AD21" s="42" t="s">
        <v>6</v>
      </c>
      <c r="AE21" s="42" t="s">
        <v>7</v>
      </c>
      <c r="AF21" s="53" t="s">
        <v>182</v>
      </c>
      <c r="AG21" s="42">
        <v>1</v>
      </c>
      <c r="AH21" s="42" t="s">
        <v>7</v>
      </c>
      <c r="AI21" s="42" t="s">
        <v>6</v>
      </c>
      <c r="AJ21" s="57" t="s">
        <v>115</v>
      </c>
      <c r="AK21" s="42" t="s">
        <v>183</v>
      </c>
      <c r="AL21" s="67" t="s">
        <v>83</v>
      </c>
      <c r="AM21" s="96" t="s">
        <v>249</v>
      </c>
      <c r="AN21" s="50" t="s">
        <v>68</v>
      </c>
      <c r="AO21" s="97" t="s">
        <v>248</v>
      </c>
      <c r="AP21" s="42">
        <v>125270344</v>
      </c>
      <c r="AQ21" s="42">
        <v>72</v>
      </c>
      <c r="AR21" s="42" t="s">
        <v>67</v>
      </c>
      <c r="AS21" s="70">
        <v>71</v>
      </c>
      <c r="AT21" s="71">
        <f t="shared" si="0"/>
        <v>0.98611111111111116</v>
      </c>
      <c r="AU21" s="42">
        <v>100</v>
      </c>
      <c r="AV21" s="72">
        <v>2000</v>
      </c>
      <c r="AW21" s="72">
        <f t="shared" si="2"/>
        <v>13100</v>
      </c>
      <c r="AX21" s="94" t="s">
        <v>243</v>
      </c>
    </row>
    <row r="22" spans="1:50" s="29" customFormat="1" ht="27.6" x14ac:dyDescent="0.35">
      <c r="A22" s="42">
        <v>19</v>
      </c>
      <c r="B22" s="63" t="s">
        <v>70</v>
      </c>
      <c r="C22" s="64" t="s">
        <v>247</v>
      </c>
      <c r="D22" s="50">
        <v>62</v>
      </c>
      <c r="E22" s="47" t="s">
        <v>92</v>
      </c>
      <c r="F22" s="51" t="s">
        <v>75</v>
      </c>
      <c r="G22" s="51" t="s">
        <v>76</v>
      </c>
      <c r="H22" s="52" t="s">
        <v>93</v>
      </c>
      <c r="I22" s="51" t="s">
        <v>71</v>
      </c>
      <c r="J22" s="51" t="s">
        <v>77</v>
      </c>
      <c r="K22" s="51" t="s">
        <v>246</v>
      </c>
      <c r="L22" s="51" t="s">
        <v>94</v>
      </c>
      <c r="M22" s="50">
        <v>3</v>
      </c>
      <c r="N22" s="50" t="s">
        <v>95</v>
      </c>
      <c r="O22" s="42">
        <v>3</v>
      </c>
      <c r="P22" s="53" t="s">
        <v>96</v>
      </c>
      <c r="Q22" s="53" t="s">
        <v>97</v>
      </c>
      <c r="R22" s="86">
        <v>250141508</v>
      </c>
      <c r="S22" s="74" t="s">
        <v>135</v>
      </c>
      <c r="T22" s="87" t="s">
        <v>4</v>
      </c>
      <c r="U22" s="57" t="s">
        <v>116</v>
      </c>
      <c r="V22" s="58" t="s">
        <v>173</v>
      </c>
      <c r="W22" s="59" t="s">
        <v>174</v>
      </c>
      <c r="X22" s="60">
        <v>1764597583</v>
      </c>
      <c r="Y22" s="61">
        <v>36529</v>
      </c>
      <c r="Z22" s="88" t="s">
        <v>5</v>
      </c>
      <c r="AA22" s="42" t="s">
        <v>72</v>
      </c>
      <c r="AB22" s="42" t="s">
        <v>6</v>
      </c>
      <c r="AC22" s="42" t="s">
        <v>6</v>
      </c>
      <c r="AD22" s="42" t="s">
        <v>6</v>
      </c>
      <c r="AE22" s="42" t="s">
        <v>7</v>
      </c>
      <c r="AF22" s="53" t="s">
        <v>182</v>
      </c>
      <c r="AG22" s="42">
        <v>1</v>
      </c>
      <c r="AH22" s="42" t="s">
        <v>7</v>
      </c>
      <c r="AI22" s="42" t="s">
        <v>6</v>
      </c>
      <c r="AJ22" s="57" t="s">
        <v>116</v>
      </c>
      <c r="AK22" s="89" t="s">
        <v>191</v>
      </c>
      <c r="AL22" s="90" t="s">
        <v>83</v>
      </c>
      <c r="AM22" s="66" t="s">
        <v>84</v>
      </c>
      <c r="AN22" s="50" t="s">
        <v>68</v>
      </c>
      <c r="AO22" s="69" t="s">
        <v>224</v>
      </c>
      <c r="AP22" s="67" t="s">
        <v>232</v>
      </c>
      <c r="AQ22" s="42">
        <v>72</v>
      </c>
      <c r="AR22" s="42" t="s">
        <v>67</v>
      </c>
      <c r="AS22" s="70">
        <v>68</v>
      </c>
      <c r="AT22" s="71">
        <f t="shared" si="0"/>
        <v>0.94444444444444442</v>
      </c>
      <c r="AU22" s="42">
        <v>100</v>
      </c>
      <c r="AV22" s="72">
        <v>2000</v>
      </c>
      <c r="AW22" s="72">
        <f t="shared" si="2"/>
        <v>12800</v>
      </c>
      <c r="AX22" s="94" t="s">
        <v>244</v>
      </c>
    </row>
    <row r="23" spans="1:50" s="29" customFormat="1" ht="40.5" customHeight="1" x14ac:dyDescent="0.3">
      <c r="A23" s="42">
        <v>20</v>
      </c>
      <c r="B23" s="63" t="s">
        <v>70</v>
      </c>
      <c r="C23" s="64" t="s">
        <v>247</v>
      </c>
      <c r="D23" s="50">
        <v>62</v>
      </c>
      <c r="E23" s="47" t="s">
        <v>92</v>
      </c>
      <c r="F23" s="51" t="s">
        <v>75</v>
      </c>
      <c r="G23" s="51" t="s">
        <v>76</v>
      </c>
      <c r="H23" s="42" t="s">
        <v>93</v>
      </c>
      <c r="I23" s="51" t="s">
        <v>71</v>
      </c>
      <c r="J23" s="51" t="s">
        <v>77</v>
      </c>
      <c r="K23" s="51" t="s">
        <v>246</v>
      </c>
      <c r="L23" s="51" t="s">
        <v>94</v>
      </c>
      <c r="M23" s="50">
        <v>3</v>
      </c>
      <c r="N23" s="50" t="s">
        <v>95</v>
      </c>
      <c r="O23" s="42">
        <v>3</v>
      </c>
      <c r="P23" s="53" t="s">
        <v>252</v>
      </c>
      <c r="Q23" s="53" t="s">
        <v>253</v>
      </c>
      <c r="R23" s="86">
        <v>250141508</v>
      </c>
      <c r="S23" s="98" t="s">
        <v>136</v>
      </c>
      <c r="T23" s="87" t="s">
        <v>74</v>
      </c>
      <c r="U23" s="57" t="s">
        <v>117</v>
      </c>
      <c r="V23" s="99" t="s">
        <v>175</v>
      </c>
      <c r="W23" s="96" t="s">
        <v>176</v>
      </c>
      <c r="X23" s="100">
        <v>1825392867</v>
      </c>
      <c r="Y23" s="101">
        <v>37834</v>
      </c>
      <c r="Z23" s="88" t="s">
        <v>5</v>
      </c>
      <c r="AA23" s="42" t="s">
        <v>66</v>
      </c>
      <c r="AB23" s="42" t="s">
        <v>6</v>
      </c>
      <c r="AC23" s="42" t="s">
        <v>6</v>
      </c>
      <c r="AD23" s="42" t="s">
        <v>6</v>
      </c>
      <c r="AE23" s="42" t="s">
        <v>6</v>
      </c>
      <c r="AF23" s="53" t="s">
        <v>182</v>
      </c>
      <c r="AG23" s="42">
        <v>1</v>
      </c>
      <c r="AH23" s="42" t="s">
        <v>7</v>
      </c>
      <c r="AI23" s="42" t="s">
        <v>6</v>
      </c>
      <c r="AJ23" s="57" t="s">
        <v>117</v>
      </c>
      <c r="AK23" s="83" t="s">
        <v>188</v>
      </c>
      <c r="AL23" s="67" t="s">
        <v>83</v>
      </c>
      <c r="AM23" s="67" t="s">
        <v>83</v>
      </c>
      <c r="AN23" s="50" t="s">
        <v>68</v>
      </c>
      <c r="AO23" s="69" t="s">
        <v>225</v>
      </c>
      <c r="AP23" s="82" t="s">
        <v>229</v>
      </c>
      <c r="AQ23" s="42">
        <v>72</v>
      </c>
      <c r="AR23" s="42" t="s">
        <v>67</v>
      </c>
      <c r="AS23" s="70">
        <v>68</v>
      </c>
      <c r="AT23" s="71">
        <f t="shared" si="0"/>
        <v>0.94444444444444442</v>
      </c>
      <c r="AU23" s="42">
        <v>100</v>
      </c>
      <c r="AV23" s="72">
        <v>1500</v>
      </c>
      <c r="AW23" s="72">
        <f t="shared" si="2"/>
        <v>11300</v>
      </c>
      <c r="AX23" s="94" t="s">
        <v>81</v>
      </c>
    </row>
    <row r="24" spans="1:50" ht="31.5" customHeight="1" x14ac:dyDescent="0.4">
      <c r="A24" s="26"/>
      <c r="B24" s="16"/>
      <c r="C24" s="17"/>
      <c r="D24" s="16"/>
      <c r="E24" s="18"/>
      <c r="F24" s="19"/>
      <c r="G24" s="19"/>
      <c r="H24" s="32"/>
      <c r="I24" s="19"/>
      <c r="J24" s="20"/>
      <c r="K24" s="20"/>
      <c r="L24" s="20"/>
      <c r="M24" s="16"/>
      <c r="N24" s="16"/>
      <c r="O24" s="26"/>
      <c r="P24" s="21"/>
      <c r="Q24" s="21"/>
      <c r="R24" s="28"/>
      <c r="S24" s="34"/>
      <c r="T24" s="26"/>
      <c r="U24" s="33"/>
      <c r="V24" s="27"/>
      <c r="W24" s="30"/>
      <c r="X24" s="22"/>
      <c r="Y24" s="31"/>
      <c r="Z24" s="27"/>
      <c r="AA24" s="26"/>
      <c r="AB24" s="26"/>
      <c r="AC24" s="26"/>
      <c r="AD24" s="26"/>
      <c r="AE24" s="26"/>
      <c r="AF24" s="21"/>
      <c r="AG24" s="26"/>
      <c r="AH24" s="26"/>
      <c r="AI24" s="26"/>
      <c r="AJ24" s="16"/>
      <c r="AK24" s="39"/>
      <c r="AL24" s="41"/>
      <c r="AM24" s="41"/>
      <c r="AN24" s="16"/>
      <c r="AO24" s="39"/>
      <c r="AP24" s="40"/>
      <c r="AQ24" s="26"/>
      <c r="AR24" s="26"/>
      <c r="AS24" s="38"/>
      <c r="AT24" s="24"/>
      <c r="AU24" s="26"/>
      <c r="AV24" s="23"/>
      <c r="AW24" s="23"/>
      <c r="AX24" s="35"/>
    </row>
    <row r="25" spans="1:50" ht="24" customHeight="1" x14ac:dyDescent="0.3">
      <c r="A25" s="26"/>
      <c r="B25" s="16"/>
      <c r="C25" s="17"/>
      <c r="D25"/>
      <c r="E25"/>
      <c r="F25"/>
      <c r="G25"/>
      <c r="H25"/>
      <c r="I25"/>
      <c r="J25"/>
      <c r="K25"/>
      <c r="L25"/>
      <c r="M25"/>
      <c r="N25"/>
      <c r="P25" s="2"/>
      <c r="Q25" s="2"/>
      <c r="R25" s="2"/>
      <c r="T25" s="2"/>
      <c r="Y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L25"/>
      <c r="AM25"/>
      <c r="AN25"/>
      <c r="AO25"/>
      <c r="AP25"/>
      <c r="AQ25"/>
      <c r="AR25"/>
      <c r="AS25"/>
      <c r="AT25"/>
      <c r="AU25"/>
      <c r="AV25"/>
      <c r="AX25"/>
    </row>
    <row r="26" spans="1:50" ht="36" customHeight="1" x14ac:dyDescent="0.3">
      <c r="A26"/>
      <c r="B26"/>
      <c r="C26" s="29"/>
      <c r="D26" s="12"/>
      <c r="L26" s="2"/>
      <c r="O26" s="13"/>
      <c r="P26" s="9"/>
      <c r="Q26" s="14"/>
      <c r="R26" s="11"/>
      <c r="S26" s="10"/>
      <c r="T26" s="2"/>
      <c r="X26" s="9"/>
      <c r="Y26" s="2"/>
      <c r="Z26" s="10"/>
      <c r="AE26" s="15"/>
      <c r="AF26" s="10"/>
      <c r="AJ26"/>
    </row>
    <row r="27" spans="1:50" ht="26.25" customHeight="1" x14ac:dyDescent="0.3">
      <c r="D27" s="12"/>
      <c r="L27" s="2"/>
      <c r="O27" s="13"/>
      <c r="P27" s="9"/>
      <c r="Q27" s="14"/>
      <c r="R27" s="11"/>
      <c r="S27" s="10"/>
      <c r="T27" s="2"/>
      <c r="X27" s="9"/>
      <c r="Y27" s="2"/>
      <c r="Z27" s="10"/>
      <c r="AE27" s="15"/>
      <c r="AF27" s="10"/>
      <c r="AJ27" s="2"/>
      <c r="AK27"/>
      <c r="AL27"/>
      <c r="AM27"/>
      <c r="AN27"/>
      <c r="AO27"/>
      <c r="AP27"/>
      <c r="AQ27"/>
      <c r="AR27"/>
      <c r="AS27"/>
      <c r="AT27"/>
      <c r="AU27"/>
      <c r="AV27"/>
      <c r="AW27"/>
    </row>
  </sheetData>
  <phoneticPr fontId="10" type="noConversion"/>
  <dataValidations count="7">
    <dataValidation type="list" allowBlank="1" showInputMessage="1" showErrorMessage="1" sqref="M3:M24">
      <formula1>"1, 2,3,4"</formula1>
    </dataValidation>
    <dataValidation type="whole" allowBlank="1" showInputMessage="1" showErrorMessage="1" sqref="AG3:AG24">
      <formula1>1</formula1>
      <formula2>100</formula2>
    </dataValidation>
    <dataValidation type="list" allowBlank="1" showInputMessage="1" showErrorMessage="1" sqref="AB3:AE24 AH3:AI24">
      <formula1>"Yes, No"</formula1>
    </dataValidation>
    <dataValidation type="list" allowBlank="1" showInputMessage="1" showErrorMessage="1" sqref="O3:O24">
      <formula1>"1,2,3,4,5,6,7,8,910,11,12,13,14,15,16"</formula1>
    </dataValidation>
    <dataValidation type="list" allowBlank="1" showInputMessage="1" showErrorMessage="1" sqref="T3:T24">
      <formula1>"NID, Birth Cert."</formula1>
    </dataValidation>
    <dataValidation type="list" allowBlank="1" showInputMessage="1" showErrorMessage="1" sqref="AA3:AA24">
      <formula1>"Male, Female, 3rd Gender"</formula1>
    </dataValidation>
    <dataValidation type="list" allowBlank="1" showInputMessage="1" showErrorMessage="1" sqref="N3:N24">
      <formula1>"ADTP, TSTP"</formula1>
    </dataValidation>
  </dataValidations>
  <pageMargins left="0.7" right="0.7" top="0.75" bottom="0.75" header="0.3" footer="0.3"/>
  <pageSetup paperSize="9" scale="62" fitToWidth="0" orientation="landscape" r:id="rId1"/>
  <colBreaks count="1" manualBreakCount="1">
    <brk id="4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22" sqref="O22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Occupation_wise_Summary_Info </vt:lpstr>
      <vt:lpstr>EBT_by_name_Data</vt:lpstr>
      <vt:lpstr>Sheet1</vt:lpstr>
      <vt:lpstr>EBT_by_name_Data!Print_Area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2026-06-07T11:47:41Z</cp:lastPrinted>
  <dcterms:created xsi:type="dcterms:W3CDTF">2025-09-20T04:54:18Z</dcterms:created>
  <dcterms:modified xsi:type="dcterms:W3CDTF">2026-06-08T04:56:14Z</dcterms:modified>
</cp:coreProperties>
</file>